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01校務\02教務\平成30年度\アンケート\保護者アンケート\平成３０年度結果\"/>
    </mc:Choice>
  </mc:AlternateContent>
  <bookViews>
    <workbookView xWindow="0" yWindow="0" windowWidth="15345" windowHeight="6735"/>
  </bookViews>
  <sheets>
    <sheet name="単純集計" sheetId="1" r:id="rId1"/>
    <sheet name="GraphData" sheetId="2" state="very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98" i="1" l="1"/>
  <c r="G199" i="1"/>
  <c r="G200" i="1"/>
  <c r="G201" i="1"/>
  <c r="G197" i="1"/>
  <c r="G211" i="1"/>
  <c r="G213" i="1"/>
  <c r="G212" i="1"/>
  <c r="G210" i="1"/>
  <c r="G209" i="1"/>
  <c r="E214" i="1"/>
  <c r="F214" i="1" s="1"/>
  <c r="E202" i="1"/>
  <c r="D202" i="1"/>
  <c r="C202" i="1"/>
  <c r="E213" i="1"/>
  <c r="E212" i="1"/>
  <c r="F212" i="1" s="1"/>
  <c r="E211" i="1"/>
  <c r="E210" i="1"/>
  <c r="F210" i="1" s="1"/>
  <c r="E209" i="1"/>
  <c r="E198" i="1"/>
  <c r="E199" i="1"/>
  <c r="E200" i="1"/>
  <c r="E201" i="1"/>
  <c r="E197" i="1"/>
  <c r="F209" i="1" l="1"/>
  <c r="F211" i="1"/>
  <c r="F213" i="1"/>
  <c r="F202" i="1"/>
  <c r="F201" i="1"/>
  <c r="F200" i="1"/>
  <c r="F199" i="1"/>
  <c r="F198" i="1"/>
  <c r="F197" i="1"/>
  <c r="F186" i="1"/>
  <c r="F185" i="1"/>
  <c r="G185" i="1" s="1"/>
  <c r="F184" i="1"/>
  <c r="G184" i="1" s="1"/>
  <c r="F183" i="1"/>
  <c r="G183" i="1" s="1"/>
  <c r="F182" i="1"/>
  <c r="G182" i="1" s="1"/>
  <c r="F181" i="1"/>
  <c r="G181" i="1" s="1"/>
  <c r="F170" i="1"/>
  <c r="F169" i="1"/>
  <c r="G169" i="1" s="1"/>
  <c r="F168" i="1"/>
  <c r="G168" i="1" s="1"/>
  <c r="F167" i="1"/>
  <c r="G167" i="1" s="1"/>
  <c r="F166" i="1"/>
  <c r="G166" i="1" s="1"/>
  <c r="F165" i="1"/>
  <c r="G165" i="1" s="1"/>
  <c r="F154" i="1"/>
  <c r="F153" i="1"/>
  <c r="G153" i="1" s="1"/>
  <c r="F152" i="1"/>
  <c r="G152" i="1" s="1"/>
  <c r="F151" i="1"/>
  <c r="G151" i="1" s="1"/>
  <c r="F150" i="1"/>
  <c r="G150" i="1" s="1"/>
  <c r="F149" i="1"/>
  <c r="G149" i="1" s="1"/>
  <c r="F138" i="1"/>
  <c r="F137" i="1"/>
  <c r="G137" i="1" s="1"/>
  <c r="F136" i="1"/>
  <c r="G136" i="1" s="1"/>
  <c r="F135" i="1"/>
  <c r="G135" i="1" s="1"/>
  <c r="F134" i="1"/>
  <c r="G134" i="1" s="1"/>
  <c r="F133" i="1"/>
  <c r="G133" i="1" s="1"/>
  <c r="F122" i="1"/>
  <c r="F121" i="1"/>
  <c r="G121" i="1" s="1"/>
  <c r="F120" i="1"/>
  <c r="G120" i="1" s="1"/>
  <c r="F119" i="1"/>
  <c r="G119" i="1" s="1"/>
  <c r="F118" i="1"/>
  <c r="G118" i="1" s="1"/>
  <c r="F117" i="1"/>
  <c r="G117" i="1" s="1"/>
  <c r="F106" i="1"/>
  <c r="F105" i="1"/>
  <c r="G105" i="1" s="1"/>
  <c r="F104" i="1"/>
  <c r="G104" i="1" s="1"/>
  <c r="F103" i="1"/>
  <c r="G103" i="1" s="1"/>
  <c r="F102" i="1"/>
  <c r="G102" i="1" s="1"/>
  <c r="F101" i="1"/>
  <c r="G101" i="1" s="1"/>
  <c r="F90" i="1"/>
  <c r="F89" i="1"/>
  <c r="G89" i="1" s="1"/>
  <c r="F88" i="1"/>
  <c r="G88" i="1" s="1"/>
  <c r="F87" i="1"/>
  <c r="G87" i="1" s="1"/>
  <c r="F86" i="1"/>
  <c r="G86" i="1" s="1"/>
  <c r="F85" i="1"/>
  <c r="G85" i="1" s="1"/>
  <c r="F74" i="1"/>
  <c r="F73" i="1"/>
  <c r="G73" i="1" s="1"/>
  <c r="F72" i="1"/>
  <c r="G72" i="1" s="1"/>
  <c r="F71" i="1"/>
  <c r="G71" i="1" s="1"/>
  <c r="F70" i="1"/>
  <c r="G70" i="1" s="1"/>
  <c r="F69" i="1"/>
  <c r="G69" i="1" s="1"/>
  <c r="F58" i="1"/>
  <c r="F57" i="1"/>
  <c r="G57" i="1" s="1"/>
  <c r="F56" i="1"/>
  <c r="G56" i="1" s="1"/>
  <c r="F55" i="1"/>
  <c r="G55" i="1" s="1"/>
  <c r="F54" i="1"/>
  <c r="G54" i="1" s="1"/>
  <c r="F53" i="1"/>
  <c r="G53" i="1" s="1"/>
  <c r="F42" i="1"/>
  <c r="F41" i="1"/>
  <c r="G41" i="1" s="1"/>
  <c r="F40" i="1"/>
  <c r="G40" i="1" s="1"/>
  <c r="F39" i="1"/>
  <c r="G39" i="1" s="1"/>
  <c r="F38" i="1"/>
  <c r="G38" i="1" s="1"/>
  <c r="F37" i="1"/>
  <c r="G37" i="1" s="1"/>
  <c r="F26" i="1"/>
  <c r="F25" i="1"/>
  <c r="G25" i="1" s="1"/>
  <c r="F24" i="1"/>
  <c r="G24" i="1" s="1"/>
  <c r="F23" i="1"/>
  <c r="G23" i="1" s="1"/>
  <c r="F22" i="1"/>
  <c r="G22" i="1" s="1"/>
  <c r="F21" i="1"/>
  <c r="G21" i="1" s="1"/>
  <c r="F10" i="1"/>
  <c r="F6" i="1"/>
  <c r="G6" i="1" s="1"/>
  <c r="F7" i="1"/>
  <c r="G7" i="1" s="1"/>
  <c r="F8" i="1"/>
  <c r="G8" i="1" s="1"/>
  <c r="F9" i="1"/>
  <c r="G9" i="1" s="1"/>
  <c r="F5" i="1"/>
  <c r="G5" i="1" s="1"/>
</calcChain>
</file>

<file path=xl/sharedStrings.xml><?xml version="1.0" encoding="utf-8"?>
<sst xmlns="http://schemas.openxmlformats.org/spreadsheetml/2006/main" count="180" uniqueCount="38">
  <si>
    <t>1先生は、わかりやすい授業を行っていると思う。</t>
  </si>
  <si>
    <t>よくあてはまる</t>
  </si>
  <si>
    <t>あてはまる</t>
  </si>
  <si>
    <t>あまりあてはまらない</t>
  </si>
  <si>
    <t>あてはまらない</t>
  </si>
  <si>
    <t>わからない</t>
  </si>
  <si>
    <t>計</t>
  </si>
  <si>
    <t>2タブレットPCなどを使って、子どもが「調べる」「まとめる」「伝え合う」授業をよく行っていると思う。</t>
  </si>
  <si>
    <t>3学校のいじめ等の対応は信頼でき、学校に相談している</t>
  </si>
  <si>
    <t>4学校に関わる地域の人や専門家の人（学校外の人）から学ぶ授業をよく行っていると思う。</t>
  </si>
  <si>
    <t>5子どもが学校にかかわる地域の人と一緒に活動する機会をよく作っていると思う。</t>
  </si>
  <si>
    <t>6生徒たちは、楽しく充実した学校生活を送っている。</t>
  </si>
  <si>
    <t>7学校だよりや学年だより等をとおして、教育活動の様子がよく伝わる。</t>
  </si>
  <si>
    <t>8生徒自身が主体的に進路を考えるための指導が充実している。</t>
  </si>
  <si>
    <t>9学校施設は、安全・清潔に保たれ、環境整備が十分に行われている。</t>
  </si>
  <si>
    <t>平成３０年度　保護者アンケート（11/30～12/14実施）　　全校結果</t>
    <rPh sb="32" eb="34">
      <t>ゼンコウ</t>
    </rPh>
    <rPh sb="34" eb="36">
      <t>ケッカ</t>
    </rPh>
    <phoneticPr fontId="1"/>
  </si>
  <si>
    <t>1年人数</t>
    <rPh sb="1" eb="2">
      <t>ネン</t>
    </rPh>
    <rPh sb="2" eb="4">
      <t>ニンズウ</t>
    </rPh>
    <phoneticPr fontId="1"/>
  </si>
  <si>
    <t>2年人数</t>
    <rPh sb="1" eb="2">
      <t>ネン</t>
    </rPh>
    <rPh sb="2" eb="4">
      <t>ニンズウ</t>
    </rPh>
    <phoneticPr fontId="1"/>
  </si>
  <si>
    <t>3年人数</t>
    <rPh sb="1" eb="2">
      <t>ネン</t>
    </rPh>
    <rPh sb="2" eb="4">
      <t>ニンズウ</t>
    </rPh>
    <phoneticPr fontId="1"/>
  </si>
  <si>
    <t>1年相対度数(%)</t>
    <rPh sb="1" eb="2">
      <t>ネン</t>
    </rPh>
    <phoneticPr fontId="1"/>
  </si>
  <si>
    <t>２年相対度数(%)</t>
    <rPh sb="1" eb="2">
      <t>ネン</t>
    </rPh>
    <phoneticPr fontId="1"/>
  </si>
  <si>
    <t>3年相対度数(%)</t>
    <rPh sb="1" eb="2">
      <t>ネン</t>
    </rPh>
    <phoneticPr fontId="1"/>
  </si>
  <si>
    <t>若草相対度数(%)</t>
    <rPh sb="0" eb="2">
      <t>ワカクサ</t>
    </rPh>
    <phoneticPr fontId="1"/>
  </si>
  <si>
    <t>全校相対度数(%)</t>
    <rPh sb="0" eb="2">
      <t>ゼンコウ</t>
    </rPh>
    <phoneticPr fontId="1"/>
  </si>
  <si>
    <t>合計人数</t>
    <rPh sb="0" eb="2">
      <t>ゴウケイ</t>
    </rPh>
    <rPh sb="2" eb="4">
      <t>ニンズウ</t>
    </rPh>
    <phoneticPr fontId="1"/>
  </si>
  <si>
    <t>相対度数％</t>
    <rPh sb="0" eb="2">
      <t>ソウタイ</t>
    </rPh>
    <rPh sb="2" eb="4">
      <t>ドスウ</t>
    </rPh>
    <phoneticPr fontId="1"/>
  </si>
  <si>
    <t>13  お子さんは、国際学級での学習に楽しく意欲的に取り組んでいる。</t>
    <phoneticPr fontId="1"/>
  </si>
  <si>
    <t>14  お子さんは、母語と日本語、英語等の複数の言語を使えることに誇りをもっている。</t>
    <phoneticPr fontId="1"/>
  </si>
  <si>
    <t>10　ICT機器を活用した遊行を積極的に行っていると思う。</t>
    <phoneticPr fontId="1"/>
  </si>
  <si>
    <t>11　数学や英語の少人数制授業は生徒にとってわかりやすくなっていると思う。</t>
    <phoneticPr fontId="1"/>
  </si>
  <si>
    <t>12　質問教室、長期休業中の学習教室、放課後学習支援等の授業以外の学習指導が充実している。</t>
    <phoneticPr fontId="1"/>
  </si>
  <si>
    <t>2</t>
    <phoneticPr fontId="1"/>
  </si>
  <si>
    <t>1</t>
    <phoneticPr fontId="1"/>
  </si>
  <si>
    <t>0</t>
    <phoneticPr fontId="1"/>
  </si>
  <si>
    <t>2</t>
    <phoneticPr fontId="1"/>
  </si>
  <si>
    <t>0</t>
    <phoneticPr fontId="1"/>
  </si>
  <si>
    <t>3</t>
    <phoneticPr fontId="1"/>
  </si>
  <si>
    <t>7</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</si>
</sst>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_ "/>
  </numFmts>
  <fonts count="3" x14ac:knownFonts="1">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s>
  <cellStyleXfs count="1">
    <xf numFmtId="0" fontId="0" fillId="0" borderId="0">
      <alignment vertical="center"/>
    </xf>
  </cellStyleXfs>
  <cellXfs count="16">
    <xf numFmtId="0" fontId="0" fillId="0" borderId="0" xfId="0">
      <alignment vertical="center"/>
    </xf>
    <xf numFmtId="176" fontId="0" fillId="0" borderId="0" xfId="0" applyNumberFormat="1">
      <alignment vertical="center"/>
    </xf>
    <xf numFmtId="49" fontId="0" fillId="0" borderId="0" xfId="0" applyNumberFormat="1">
      <alignment vertical="center"/>
    </xf>
    <xf numFmtId="0" fontId="0" fillId="0" borderId="1" xfId="0" applyBorder="1" applyAlignment="1">
      <alignment vertical="center" shrinkToFit="1"/>
    </xf>
    <xf numFmtId="49" fontId="0" fillId="0" borderId="1" xfId="0" applyNumberFormat="1" applyBorder="1" applyAlignment="1">
      <alignment vertical="center" shrinkToFit="1"/>
    </xf>
    <xf numFmtId="176" fontId="0" fillId="0" borderId="1" xfId="0" applyNumberFormat="1" applyBorder="1" applyAlignment="1">
      <alignment vertical="center" shrinkToFit="1"/>
    </xf>
    <xf numFmtId="0" fontId="2" fillId="0" borderId="0" xfId="0" applyFont="1">
      <alignment vertical="center"/>
    </xf>
    <xf numFmtId="176" fontId="0" fillId="0" borderId="2" xfId="0" applyNumberFormat="1" applyBorder="1" applyAlignment="1">
      <alignment vertical="center" shrinkToFit="1"/>
    </xf>
    <xf numFmtId="176" fontId="0" fillId="0" borderId="0" xfId="0" applyNumberFormat="1" applyBorder="1" applyAlignment="1">
      <alignment vertical="center" shrinkToFit="1"/>
    </xf>
    <xf numFmtId="176" fontId="0" fillId="0" borderId="4" xfId="0" applyNumberFormat="1" applyBorder="1" applyAlignment="1">
      <alignment vertical="center" shrinkToFit="1"/>
    </xf>
    <xf numFmtId="176" fontId="0" fillId="0" borderId="5" xfId="0" applyNumberFormat="1" applyBorder="1" applyAlignment="1">
      <alignment vertical="center" shrinkToFit="1"/>
    </xf>
    <xf numFmtId="176" fontId="0" fillId="0" borderId="3" xfId="0" applyNumberFormat="1" applyBorder="1" applyAlignment="1">
      <alignment vertical="center" shrinkToFit="1"/>
    </xf>
    <xf numFmtId="176" fontId="0" fillId="0" borderId="6" xfId="0" applyNumberFormat="1" applyBorder="1" applyAlignment="1">
      <alignment vertical="center" shrinkToFit="1"/>
    </xf>
    <xf numFmtId="49" fontId="0" fillId="0" borderId="1" xfId="0" applyNumberFormat="1" applyBorder="1" applyAlignment="1">
      <alignment horizontal="center" vertical="center" shrinkToFit="1"/>
    </xf>
    <xf numFmtId="49" fontId="0" fillId="0" borderId="1" xfId="0" applyNumberFormat="1" applyBorder="1" applyAlignment="1">
      <alignment horizontal="right" vertical="center" shrinkToFit="1"/>
    </xf>
    <xf numFmtId="177" fontId="0" fillId="0" borderId="1" xfId="0" applyNumberFormat="1" applyBorder="1" applyAlignment="1">
      <alignment horizontal="righ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1</a:t>
            </a:r>
            <a:r>
              <a:rPr lang="ja-JP" sz="1200"/>
              <a:t>先生は、わかりやすい授業を行っていると思う。</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4"/>
          <c:order val="4"/>
          <c:spPr>
            <a:solidFill>
              <a:schemeClr val="accent5"/>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単純集計!$A$5:$A$9</c:f>
              <c:strCache>
                <c:ptCount val="5"/>
                <c:pt idx="0">
                  <c:v>よくあてはまる</c:v>
                </c:pt>
                <c:pt idx="1">
                  <c:v>あてはまる</c:v>
                </c:pt>
                <c:pt idx="2">
                  <c:v>あまりあてはまらない</c:v>
                </c:pt>
                <c:pt idx="3">
                  <c:v>あてはまらない</c:v>
                </c:pt>
                <c:pt idx="4">
                  <c:v>わからない</c:v>
                </c:pt>
              </c:strCache>
            </c:strRef>
          </c:cat>
          <c:val>
            <c:numRef>
              <c:f>単純集計!$F$5:$F$9</c:f>
            </c:numRef>
          </c:val>
        </c:ser>
        <c:ser>
          <c:idx val="5"/>
          <c:order val="5"/>
          <c:spPr>
            <a:solidFill>
              <a:schemeClr val="accent6"/>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単純集計!$A$5:$A$9</c:f>
              <c:strCache>
                <c:ptCount val="5"/>
                <c:pt idx="0">
                  <c:v>よくあてはまる</c:v>
                </c:pt>
                <c:pt idx="1">
                  <c:v>あてはまる</c:v>
                </c:pt>
                <c:pt idx="2">
                  <c:v>あまりあてはまらない</c:v>
                </c:pt>
                <c:pt idx="3">
                  <c:v>あてはまらない</c:v>
                </c:pt>
                <c:pt idx="4">
                  <c:v>わからない</c:v>
                </c:pt>
              </c:strCache>
            </c:strRef>
          </c:cat>
          <c:val>
            <c:numRef>
              <c:f>単純集計!$G$5:$G$9</c:f>
              <c:numCache>
                <c:formatCode>General</c:formatCode>
                <c:ptCount val="5"/>
                <c:pt idx="0">
                  <c:v>15.675000000000001</c:v>
                </c:pt>
                <c:pt idx="1">
                  <c:v>47.6</c:v>
                </c:pt>
                <c:pt idx="2">
                  <c:v>9.7250000000000014</c:v>
                </c:pt>
                <c:pt idx="3">
                  <c:v>2.625</c:v>
                </c:pt>
                <c:pt idx="4">
                  <c:v>24.375000000000004</c:v>
                </c:pt>
              </c:numCache>
            </c:numRef>
          </c:val>
        </c:ser>
        <c:dLbls>
          <c:dLblPos val="outEnd"/>
          <c:showLegendKey val="0"/>
          <c:showVal val="1"/>
          <c:showCatName val="0"/>
          <c:showSerName val="0"/>
          <c:showPercent val="0"/>
          <c:showBubbleSize val="0"/>
        </c:dLbls>
        <c:gapWidth val="444"/>
        <c:overlap val="-90"/>
        <c:axId val="706338520"/>
        <c:axId val="706336560"/>
        <c:extLst>
          <c:ext xmlns:c15="http://schemas.microsoft.com/office/drawing/2012/chart" uri="{02D57815-91ED-43cb-92C2-25804820EDAC}">
            <c15:filteredBarSeries>
              <c15: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uri="{CE6537A1-D6FC-4f65-9D91-7224C49458BB}">
                      <c15:layout/>
                      <c15:showLeaderLines val="1"/>
                      <c15:leaderLines>
                        <c:spPr>
                          <a:ln w="9525">
                            <a:solidFill>
                              <a:schemeClr val="tx1">
                                <a:lumMod val="35000"/>
                                <a:lumOff val="65000"/>
                              </a:schemeClr>
                            </a:solidFill>
                          </a:ln>
                          <a:effectLst/>
                        </c:spPr>
                      </c15:leaderLines>
                    </c:ext>
                  </c:extLst>
                </c:dLbls>
                <c:cat>
                  <c:strRef>
                    <c:extLst>
                      <c:ext uri="{02D57815-91ED-43cb-92C2-25804820EDAC}">
                        <c15:formulaRef>
                          <c15:sqref>単純集計!$A$5:$A$9</c15:sqref>
                        </c15:formulaRef>
                      </c:ext>
                    </c:extLst>
                    <c:strCache>
                      <c:ptCount val="5"/>
                      <c:pt idx="0">
                        <c:v>よくあてはまる</c:v>
                      </c:pt>
                      <c:pt idx="1">
                        <c:v>あてはまる</c:v>
                      </c:pt>
                      <c:pt idx="2">
                        <c:v>あまりあてはまらない</c:v>
                      </c:pt>
                      <c:pt idx="3">
                        <c:v>あてはまらない</c:v>
                      </c:pt>
                      <c:pt idx="4">
                        <c:v>わからない</c:v>
                      </c:pt>
                    </c:strCache>
                  </c:strRef>
                </c:cat>
                <c:val>
                  <c:numRef>
                    <c:extLst>
                      <c:ext uri="{02D57815-91ED-43cb-92C2-25804820EDAC}">
                        <c15:formulaRef>
                          <c15:sqref>単純集計!$B$5:$B$9</c15:sqref>
                        </c15:formulaRef>
                      </c:ext>
                    </c:extLst>
                    <c:numCache>
                      <c:formatCode>0.0_ </c:formatCode>
                      <c:ptCount val="5"/>
                      <c:pt idx="0">
                        <c:v>12.2</c:v>
                      </c:pt>
                      <c:pt idx="1">
                        <c:v>48.9</c:v>
                      </c:pt>
                      <c:pt idx="2">
                        <c:v>11.1</c:v>
                      </c:pt>
                      <c:pt idx="3">
                        <c:v>4.4000000000000004</c:v>
                      </c:pt>
                      <c:pt idx="4">
                        <c:v>23.3</c:v>
                      </c:pt>
                    </c:numCache>
                  </c:numRef>
                </c:val>
              </c15:ser>
            </c15:filteredBarSeries>
            <c15:filteredBarSeries>
              <c15:ser>
                <c:idx val="1"/>
                <c:order val="1"/>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ormulaRef>
                          <c15:sqref>単純集計!$A$5:$A$9</c15:sqref>
                        </c15:formulaRef>
                      </c:ext>
                    </c:extLst>
                    <c:strCache>
                      <c:ptCount val="5"/>
                      <c:pt idx="0">
                        <c:v>よくあてはまる</c:v>
                      </c:pt>
                      <c:pt idx="1">
                        <c:v>あてはまる</c:v>
                      </c:pt>
                      <c:pt idx="2">
                        <c:v>あまりあてはまらない</c:v>
                      </c:pt>
                      <c:pt idx="3">
                        <c:v>あてはまらない</c:v>
                      </c:pt>
                      <c:pt idx="4">
                        <c:v>わからない</c:v>
                      </c:pt>
                    </c:strCache>
                  </c:strRef>
                </c:cat>
                <c:val>
                  <c:numRef>
                    <c:extLst>
                      <c:ext xmlns:c15="http://schemas.microsoft.com/office/drawing/2012/chart" uri="{02D57815-91ED-43cb-92C2-25804820EDAC}">
                        <c15:formulaRef>
                          <c15:sqref>単純集計!$C$5:$C$9</c15:sqref>
                        </c15:formulaRef>
                      </c:ext>
                    </c:extLst>
                    <c:numCache>
                      <c:formatCode>0.0_ </c:formatCode>
                      <c:ptCount val="5"/>
                      <c:pt idx="0">
                        <c:v>10.1</c:v>
                      </c:pt>
                      <c:pt idx="1">
                        <c:v>33.6</c:v>
                      </c:pt>
                      <c:pt idx="2">
                        <c:v>18.100000000000001</c:v>
                      </c:pt>
                      <c:pt idx="3">
                        <c:v>2.7</c:v>
                      </c:pt>
                      <c:pt idx="4">
                        <c:v>35.6</c:v>
                      </c:pt>
                    </c:numCache>
                  </c:numRef>
                </c:val>
              </c15:ser>
            </c15:filteredBarSeries>
            <c15:filteredBarSeries>
              <c15:ser>
                <c:idx val="2"/>
                <c:order val="2"/>
                <c:spPr>
                  <a:solidFill>
                    <a:schemeClr val="accent3"/>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ormulaRef>
                          <c15:sqref>単純集計!$A$5:$A$9</c15:sqref>
                        </c15:formulaRef>
                      </c:ext>
                    </c:extLst>
                    <c:strCache>
                      <c:ptCount val="5"/>
                      <c:pt idx="0">
                        <c:v>よくあてはまる</c:v>
                      </c:pt>
                      <c:pt idx="1">
                        <c:v>あてはまる</c:v>
                      </c:pt>
                      <c:pt idx="2">
                        <c:v>あまりあてはまらない</c:v>
                      </c:pt>
                      <c:pt idx="3">
                        <c:v>あてはまらない</c:v>
                      </c:pt>
                      <c:pt idx="4">
                        <c:v>わからない</c:v>
                      </c:pt>
                    </c:strCache>
                  </c:strRef>
                </c:cat>
                <c:val>
                  <c:numRef>
                    <c:extLst>
                      <c:ext xmlns:c15="http://schemas.microsoft.com/office/drawing/2012/chart" uri="{02D57815-91ED-43cb-92C2-25804820EDAC}">
                        <c15:formulaRef>
                          <c15:sqref>単純集計!$D$5:$D$9</c15:sqref>
                        </c15:formulaRef>
                      </c:ext>
                    </c:extLst>
                    <c:numCache>
                      <c:formatCode>0.0_ </c:formatCode>
                      <c:ptCount val="5"/>
                      <c:pt idx="0">
                        <c:v>13.1</c:v>
                      </c:pt>
                      <c:pt idx="1">
                        <c:v>53.4</c:v>
                      </c:pt>
                      <c:pt idx="2">
                        <c:v>9.6999999999999993</c:v>
                      </c:pt>
                      <c:pt idx="3">
                        <c:v>3.4</c:v>
                      </c:pt>
                      <c:pt idx="4">
                        <c:v>20.399999999999999</c:v>
                      </c:pt>
                    </c:numCache>
                  </c:numRef>
                </c:val>
              </c15:ser>
            </c15:filteredBarSeries>
            <c15:filteredBarSeries>
              <c15:ser>
                <c:idx val="3"/>
                <c:order val="3"/>
                <c:spPr>
                  <a:solidFill>
                    <a:schemeClr val="accent4"/>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extLst>
                      <c:ext xmlns:c15="http://schemas.microsoft.com/office/drawing/2012/chart" uri="{02D57815-91ED-43cb-92C2-25804820EDAC}">
                        <c15:formulaRef>
                          <c15:sqref>単純集計!$A$5:$A$9</c15:sqref>
                        </c15:formulaRef>
                      </c:ext>
                    </c:extLst>
                    <c:strCache>
                      <c:ptCount val="5"/>
                      <c:pt idx="0">
                        <c:v>よくあてはまる</c:v>
                      </c:pt>
                      <c:pt idx="1">
                        <c:v>あてはまる</c:v>
                      </c:pt>
                      <c:pt idx="2">
                        <c:v>あまりあてはまらない</c:v>
                      </c:pt>
                      <c:pt idx="3">
                        <c:v>あてはまらない</c:v>
                      </c:pt>
                      <c:pt idx="4">
                        <c:v>わからない</c:v>
                      </c:pt>
                    </c:strCache>
                  </c:strRef>
                </c:cat>
                <c:val>
                  <c:numRef>
                    <c:extLst>
                      <c:ext xmlns:c15="http://schemas.microsoft.com/office/drawing/2012/chart" uri="{02D57815-91ED-43cb-92C2-25804820EDAC}">
                        <c15:formulaRef>
                          <c15:sqref>単純集計!$E$5:$E$9</c15:sqref>
                        </c15:formulaRef>
                      </c:ext>
                    </c:extLst>
                    <c:numCache>
                      <c:formatCode>0.0_ </c:formatCode>
                      <c:ptCount val="5"/>
                      <c:pt idx="0">
                        <c:v>27.3</c:v>
                      </c:pt>
                      <c:pt idx="1">
                        <c:v>54.5</c:v>
                      </c:pt>
                      <c:pt idx="2">
                        <c:v>0</c:v>
                      </c:pt>
                      <c:pt idx="3">
                        <c:v>0</c:v>
                      </c:pt>
                      <c:pt idx="4">
                        <c:v>18.2</c:v>
                      </c:pt>
                    </c:numCache>
                  </c:numRef>
                </c:val>
              </c15:ser>
            </c15:filteredBarSeries>
          </c:ext>
        </c:extLst>
      </c:barChart>
      <c:catAx>
        <c:axId val="7063385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ja-JP"/>
          </a:p>
        </c:txPr>
        <c:crossAx val="706336560"/>
        <c:crosses val="autoZero"/>
        <c:auto val="1"/>
        <c:lblAlgn val="ctr"/>
        <c:lblOffset val="100"/>
        <c:noMultiLvlLbl val="0"/>
      </c:catAx>
      <c:valAx>
        <c:axId val="706336560"/>
        <c:scaling>
          <c:orientation val="minMax"/>
          <c:min val="0"/>
        </c:scaling>
        <c:delete val="1"/>
        <c:axPos val="l"/>
        <c:numFmt formatCode="General" sourceLinked="1"/>
        <c:majorTickMark val="none"/>
        <c:minorTickMark val="none"/>
        <c:tickLblPos val="nextTo"/>
        <c:crossAx val="7063385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10ICT</a:t>
            </a:r>
            <a:r>
              <a:rPr lang="ja-JP" sz="1200"/>
              <a:t>機器を活用した遊行を積極的に行っていると思う。</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単純集計!$A$149:$A$153</c:f>
              <c:strCache>
                <c:ptCount val="5"/>
                <c:pt idx="0">
                  <c:v>よくあてはまる</c:v>
                </c:pt>
                <c:pt idx="1">
                  <c:v>あてはまる</c:v>
                </c:pt>
                <c:pt idx="2">
                  <c:v>あまりあてはまらない</c:v>
                </c:pt>
                <c:pt idx="3">
                  <c:v>あてはまらない</c:v>
                </c:pt>
                <c:pt idx="4">
                  <c:v>わからない</c:v>
                </c:pt>
              </c:strCache>
            </c:strRef>
          </c:cat>
          <c:val>
            <c:numRef>
              <c:f>単純集計!$G$149:$G$153</c:f>
              <c:numCache>
                <c:formatCode>General</c:formatCode>
                <c:ptCount val="5"/>
                <c:pt idx="0">
                  <c:v>14.85</c:v>
                </c:pt>
                <c:pt idx="1">
                  <c:v>41.95</c:v>
                </c:pt>
                <c:pt idx="2">
                  <c:v>7.9749999999999996</c:v>
                </c:pt>
                <c:pt idx="3">
                  <c:v>4.625</c:v>
                </c:pt>
                <c:pt idx="4">
                  <c:v>30.65</c:v>
                </c:pt>
              </c:numCache>
            </c:numRef>
          </c:val>
        </c:ser>
        <c:dLbls>
          <c:dLblPos val="outEnd"/>
          <c:showLegendKey val="0"/>
          <c:showVal val="1"/>
          <c:showCatName val="0"/>
          <c:showSerName val="0"/>
          <c:showPercent val="0"/>
          <c:showBubbleSize val="0"/>
        </c:dLbls>
        <c:gapWidth val="444"/>
        <c:overlap val="-90"/>
        <c:axId val="706348320"/>
        <c:axId val="706346360"/>
      </c:barChart>
      <c:catAx>
        <c:axId val="706348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ja-JP"/>
          </a:p>
        </c:txPr>
        <c:crossAx val="706346360"/>
        <c:crosses val="autoZero"/>
        <c:auto val="1"/>
        <c:lblAlgn val="ctr"/>
        <c:lblOffset val="100"/>
        <c:noMultiLvlLbl val="0"/>
      </c:catAx>
      <c:valAx>
        <c:axId val="706346360"/>
        <c:scaling>
          <c:orientation val="minMax"/>
          <c:min val="0"/>
        </c:scaling>
        <c:delete val="1"/>
        <c:axPos val="l"/>
        <c:numFmt formatCode="General" sourceLinked="1"/>
        <c:majorTickMark val="none"/>
        <c:minorTickMark val="none"/>
        <c:tickLblPos val="nextTo"/>
        <c:crossAx val="70634832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11</a:t>
            </a:r>
            <a:r>
              <a:rPr lang="ja-JP" sz="1200"/>
              <a:t>数学や英語の少人数制授業は生徒にとってわかりやすくなっていると思う。</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単純集計!$A$165:$A$169</c:f>
              <c:strCache>
                <c:ptCount val="5"/>
                <c:pt idx="0">
                  <c:v>よくあてはまる</c:v>
                </c:pt>
                <c:pt idx="1">
                  <c:v>あてはまる</c:v>
                </c:pt>
                <c:pt idx="2">
                  <c:v>あまりあてはまらない</c:v>
                </c:pt>
                <c:pt idx="3">
                  <c:v>あてはまらない</c:v>
                </c:pt>
                <c:pt idx="4">
                  <c:v>わからない</c:v>
                </c:pt>
              </c:strCache>
            </c:strRef>
          </c:cat>
          <c:val>
            <c:numRef>
              <c:f>単純集計!$G$165:$G$169</c:f>
              <c:numCache>
                <c:formatCode>General</c:formatCode>
                <c:ptCount val="5"/>
                <c:pt idx="0">
                  <c:v>14.7</c:v>
                </c:pt>
                <c:pt idx="1">
                  <c:v>45.125</c:v>
                </c:pt>
                <c:pt idx="2">
                  <c:v>6.6749999999999998</c:v>
                </c:pt>
                <c:pt idx="3">
                  <c:v>7.2</c:v>
                </c:pt>
                <c:pt idx="4">
                  <c:v>26.35</c:v>
                </c:pt>
              </c:numCache>
            </c:numRef>
          </c:val>
        </c:ser>
        <c:dLbls>
          <c:dLblPos val="outEnd"/>
          <c:showLegendKey val="0"/>
          <c:showVal val="1"/>
          <c:showCatName val="0"/>
          <c:showSerName val="0"/>
          <c:showPercent val="0"/>
          <c:showBubbleSize val="0"/>
        </c:dLbls>
        <c:gapWidth val="444"/>
        <c:overlap val="-90"/>
        <c:axId val="706356552"/>
        <c:axId val="706313432"/>
      </c:barChart>
      <c:catAx>
        <c:axId val="7063565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ja-JP"/>
          </a:p>
        </c:txPr>
        <c:crossAx val="706313432"/>
        <c:crosses val="autoZero"/>
        <c:auto val="1"/>
        <c:lblAlgn val="ctr"/>
        <c:lblOffset val="100"/>
        <c:noMultiLvlLbl val="0"/>
      </c:catAx>
      <c:valAx>
        <c:axId val="706313432"/>
        <c:scaling>
          <c:orientation val="minMax"/>
          <c:min val="0"/>
        </c:scaling>
        <c:delete val="1"/>
        <c:axPos val="l"/>
        <c:numFmt formatCode="General" sourceLinked="1"/>
        <c:majorTickMark val="none"/>
        <c:minorTickMark val="none"/>
        <c:tickLblPos val="nextTo"/>
        <c:crossAx val="70635655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12</a:t>
            </a:r>
            <a:r>
              <a:rPr lang="ja-JP" sz="1200"/>
              <a:t>質問教室、長期休業中の学習教室、放課後学習支援等の授業以外の学習指導が充実している。</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単純集計!$A$181:$A$185</c:f>
              <c:strCache>
                <c:ptCount val="5"/>
                <c:pt idx="0">
                  <c:v>よくあてはまる</c:v>
                </c:pt>
                <c:pt idx="1">
                  <c:v>あてはまる</c:v>
                </c:pt>
                <c:pt idx="2">
                  <c:v>あまりあてはまらない</c:v>
                </c:pt>
                <c:pt idx="3">
                  <c:v>あてはまらない</c:v>
                </c:pt>
                <c:pt idx="4">
                  <c:v>わからない</c:v>
                </c:pt>
              </c:strCache>
            </c:strRef>
          </c:cat>
          <c:val>
            <c:numRef>
              <c:f>単純集計!$G$181:$G$185</c:f>
              <c:numCache>
                <c:formatCode>General</c:formatCode>
                <c:ptCount val="5"/>
                <c:pt idx="0">
                  <c:v>9.7249999999999996</c:v>
                </c:pt>
                <c:pt idx="1">
                  <c:v>40.25</c:v>
                </c:pt>
                <c:pt idx="2">
                  <c:v>14.475000000000001</c:v>
                </c:pt>
                <c:pt idx="3">
                  <c:v>3.25</c:v>
                </c:pt>
                <c:pt idx="4">
                  <c:v>32.325000000000003</c:v>
                </c:pt>
              </c:numCache>
            </c:numRef>
          </c:val>
        </c:ser>
        <c:dLbls>
          <c:dLblPos val="outEnd"/>
          <c:showLegendKey val="0"/>
          <c:showVal val="1"/>
          <c:showCatName val="0"/>
          <c:showSerName val="0"/>
          <c:showPercent val="0"/>
          <c:showBubbleSize val="0"/>
        </c:dLbls>
        <c:gapWidth val="444"/>
        <c:overlap val="-90"/>
        <c:axId val="706330680"/>
        <c:axId val="706319312"/>
      </c:barChart>
      <c:catAx>
        <c:axId val="7063306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ja-JP"/>
          </a:p>
        </c:txPr>
        <c:crossAx val="706319312"/>
        <c:crosses val="autoZero"/>
        <c:auto val="1"/>
        <c:lblAlgn val="ctr"/>
        <c:lblOffset val="100"/>
        <c:noMultiLvlLbl val="0"/>
      </c:catAx>
      <c:valAx>
        <c:axId val="706319312"/>
        <c:scaling>
          <c:orientation val="minMax"/>
          <c:min val="0"/>
        </c:scaling>
        <c:delete val="1"/>
        <c:axPos val="l"/>
        <c:numFmt formatCode="General" sourceLinked="1"/>
        <c:majorTickMark val="none"/>
        <c:minorTickMark val="none"/>
        <c:tickLblPos val="nextTo"/>
        <c:crossAx val="70633068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a:t>13 </a:t>
            </a:r>
            <a:r>
              <a:rPr lang="ja-JP" altLang="en-US" sz="1200"/>
              <a:t>お子さんは、国際学級での学習に楽しく意欲的に取り組んでいる。</a:t>
            </a:r>
            <a:endParaRPr lang="ja-JP" sz="1200"/>
          </a:p>
        </c:rich>
      </c:tx>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単純集計!$A$197:$A$201</c:f>
              <c:strCache>
                <c:ptCount val="5"/>
                <c:pt idx="0">
                  <c:v>よくあてはまる</c:v>
                </c:pt>
                <c:pt idx="1">
                  <c:v>あてはまる</c:v>
                </c:pt>
                <c:pt idx="2">
                  <c:v>あまりあてはまらない</c:v>
                </c:pt>
                <c:pt idx="3">
                  <c:v>あてはまらない</c:v>
                </c:pt>
                <c:pt idx="4">
                  <c:v>わからない</c:v>
                </c:pt>
              </c:strCache>
            </c:strRef>
          </c:cat>
          <c:val>
            <c:numRef>
              <c:f>単純集計!$G$197:$G$201</c:f>
              <c:numCache>
                <c:formatCode>0_ </c:formatCode>
                <c:ptCount val="5"/>
                <c:pt idx="0">
                  <c:v>50</c:v>
                </c:pt>
                <c:pt idx="1">
                  <c:v>27.777777777777779</c:v>
                </c:pt>
                <c:pt idx="2">
                  <c:v>0</c:v>
                </c:pt>
                <c:pt idx="3">
                  <c:v>5.5555555555555554</c:v>
                </c:pt>
                <c:pt idx="4">
                  <c:v>16.666666666666664</c:v>
                </c:pt>
              </c:numCache>
            </c:numRef>
          </c:val>
        </c:ser>
        <c:dLbls>
          <c:dLblPos val="outEnd"/>
          <c:showLegendKey val="0"/>
          <c:showVal val="1"/>
          <c:showCatName val="0"/>
          <c:showSerName val="0"/>
          <c:showPercent val="0"/>
          <c:showBubbleSize val="0"/>
        </c:dLbls>
        <c:gapWidth val="219"/>
        <c:overlap val="-27"/>
        <c:axId val="493110872"/>
        <c:axId val="493112832"/>
      </c:barChart>
      <c:catAx>
        <c:axId val="493110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112832"/>
        <c:crosses val="autoZero"/>
        <c:auto val="1"/>
        <c:lblAlgn val="ctr"/>
        <c:lblOffset val="100"/>
        <c:noMultiLvlLbl val="0"/>
      </c:catAx>
      <c:valAx>
        <c:axId val="493112832"/>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931108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200"/>
              <a:t>13 </a:t>
            </a:r>
            <a:r>
              <a:rPr lang="ja-JP" altLang="en-US" sz="1200"/>
              <a:t>お子さんは、母語と日本語、英語等の複数の言語を使えることに誇りをもっている。</a:t>
            </a:r>
            <a:endParaRPr lang="ja-JP" sz="1200"/>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単純集計!$A$209:$A$213</c:f>
              <c:strCache>
                <c:ptCount val="5"/>
                <c:pt idx="0">
                  <c:v>よくあてはまる</c:v>
                </c:pt>
                <c:pt idx="1">
                  <c:v>あてはまる</c:v>
                </c:pt>
                <c:pt idx="2">
                  <c:v>あまりあてはまらない</c:v>
                </c:pt>
                <c:pt idx="3">
                  <c:v>あてはまらない</c:v>
                </c:pt>
                <c:pt idx="4">
                  <c:v>わからない</c:v>
                </c:pt>
              </c:strCache>
            </c:strRef>
          </c:cat>
          <c:val>
            <c:numRef>
              <c:f>単純集計!$G$209:$G$213</c:f>
              <c:numCache>
                <c:formatCode>0_ </c:formatCode>
                <c:ptCount val="5"/>
                <c:pt idx="0">
                  <c:v>44.444444444444443</c:v>
                </c:pt>
                <c:pt idx="1">
                  <c:v>16.666666666666664</c:v>
                </c:pt>
                <c:pt idx="2">
                  <c:v>16.666666666666664</c:v>
                </c:pt>
                <c:pt idx="3">
                  <c:v>5.5555555555555554</c:v>
                </c:pt>
                <c:pt idx="4">
                  <c:v>16.666666666666664</c:v>
                </c:pt>
              </c:numCache>
            </c:numRef>
          </c:val>
        </c:ser>
        <c:dLbls>
          <c:dLblPos val="outEnd"/>
          <c:showLegendKey val="0"/>
          <c:showVal val="1"/>
          <c:showCatName val="0"/>
          <c:showSerName val="0"/>
          <c:showPercent val="0"/>
          <c:showBubbleSize val="0"/>
        </c:dLbls>
        <c:gapWidth val="219"/>
        <c:overlap val="-27"/>
        <c:axId val="322248864"/>
        <c:axId val="322245728"/>
      </c:barChart>
      <c:catAx>
        <c:axId val="322248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2245728"/>
        <c:crosses val="autoZero"/>
        <c:auto val="1"/>
        <c:lblAlgn val="ctr"/>
        <c:lblOffset val="100"/>
        <c:noMultiLvlLbl val="0"/>
      </c:catAx>
      <c:valAx>
        <c:axId val="322245728"/>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22248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sz="1200"/>
              <a:t>2</a:t>
            </a:r>
            <a:r>
              <a:rPr lang="ja-JP" sz="1200"/>
              <a:t>タブレット</a:t>
            </a:r>
            <a:r>
              <a:rPr lang="en-US" sz="1200"/>
              <a:t>PC</a:t>
            </a:r>
            <a:r>
              <a:rPr lang="ja-JP" sz="1200"/>
              <a:t>などを使って、子どもが「調べる」「まとめる」「伝え合う」授業をよく行っていると思う。</a:t>
            </a:r>
          </a:p>
        </c:rich>
      </c:tx>
      <c:layout/>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単純集計!$A$21:$A$25</c:f>
              <c:strCache>
                <c:ptCount val="5"/>
                <c:pt idx="0">
                  <c:v>よくあてはまる</c:v>
                </c:pt>
                <c:pt idx="1">
                  <c:v>あてはまる</c:v>
                </c:pt>
                <c:pt idx="2">
                  <c:v>あまりあてはまらない</c:v>
                </c:pt>
                <c:pt idx="3">
                  <c:v>あてはまらない</c:v>
                </c:pt>
                <c:pt idx="4">
                  <c:v>わからない</c:v>
                </c:pt>
              </c:strCache>
            </c:strRef>
          </c:cat>
          <c:val>
            <c:numRef>
              <c:f>単純集計!$G$21:$G$25</c:f>
              <c:numCache>
                <c:formatCode>General</c:formatCode>
                <c:ptCount val="5"/>
                <c:pt idx="0">
                  <c:v>13.05</c:v>
                </c:pt>
                <c:pt idx="1">
                  <c:v>46.5</c:v>
                </c:pt>
                <c:pt idx="2">
                  <c:v>9.3000000000000007</c:v>
                </c:pt>
                <c:pt idx="3">
                  <c:v>2.25</c:v>
                </c:pt>
                <c:pt idx="4">
                  <c:v>28.925000000000004</c:v>
                </c:pt>
              </c:numCache>
            </c:numRef>
          </c:val>
        </c:ser>
        <c:dLbls>
          <c:dLblPos val="outEnd"/>
          <c:showLegendKey val="0"/>
          <c:showVal val="1"/>
          <c:showCatName val="0"/>
          <c:showSerName val="0"/>
          <c:showPercent val="0"/>
          <c:showBubbleSize val="0"/>
        </c:dLbls>
        <c:gapWidth val="444"/>
        <c:overlap val="-90"/>
        <c:axId val="706337736"/>
        <c:axId val="706340872"/>
      </c:barChart>
      <c:catAx>
        <c:axId val="70633773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ja-JP"/>
          </a:p>
        </c:txPr>
        <c:crossAx val="706340872"/>
        <c:crosses val="autoZero"/>
        <c:auto val="1"/>
        <c:lblAlgn val="ctr"/>
        <c:lblOffset val="100"/>
        <c:noMultiLvlLbl val="0"/>
      </c:catAx>
      <c:valAx>
        <c:axId val="706340872"/>
        <c:scaling>
          <c:orientation val="minMax"/>
          <c:min val="0"/>
        </c:scaling>
        <c:delete val="1"/>
        <c:axPos val="l"/>
        <c:numFmt formatCode="General" sourceLinked="1"/>
        <c:majorTickMark val="none"/>
        <c:minorTickMark val="none"/>
        <c:tickLblPos val="nextTo"/>
        <c:crossAx val="706337736"/>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3</a:t>
            </a:r>
            <a:r>
              <a:rPr lang="ja-JP" sz="1200"/>
              <a:t>学校のいじめ等の対応は信頼でき、学校に相談している</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単純集計!$A$37:$A$41</c:f>
              <c:strCache>
                <c:ptCount val="5"/>
                <c:pt idx="0">
                  <c:v>よくあてはまる</c:v>
                </c:pt>
                <c:pt idx="1">
                  <c:v>あてはまる</c:v>
                </c:pt>
                <c:pt idx="2">
                  <c:v>あまりあてはまらない</c:v>
                </c:pt>
                <c:pt idx="3">
                  <c:v>あてはまらない</c:v>
                </c:pt>
                <c:pt idx="4">
                  <c:v>わからない</c:v>
                </c:pt>
              </c:strCache>
            </c:strRef>
          </c:cat>
          <c:val>
            <c:numRef>
              <c:f>単純集計!$G$37:$G$41</c:f>
              <c:numCache>
                <c:formatCode>General</c:formatCode>
                <c:ptCount val="5"/>
                <c:pt idx="0">
                  <c:v>20.7</c:v>
                </c:pt>
                <c:pt idx="1">
                  <c:v>56.825000000000003</c:v>
                </c:pt>
                <c:pt idx="2">
                  <c:v>7.15</c:v>
                </c:pt>
                <c:pt idx="3">
                  <c:v>2.7749999999999999</c:v>
                </c:pt>
                <c:pt idx="4">
                  <c:v>12.574999999999999</c:v>
                </c:pt>
              </c:numCache>
            </c:numRef>
          </c:val>
        </c:ser>
        <c:dLbls>
          <c:dLblPos val="outEnd"/>
          <c:showLegendKey val="0"/>
          <c:showVal val="1"/>
          <c:showCatName val="0"/>
          <c:showSerName val="0"/>
          <c:showPercent val="0"/>
          <c:showBubbleSize val="0"/>
        </c:dLbls>
        <c:gapWidth val="444"/>
        <c:overlap val="-90"/>
        <c:axId val="706336952"/>
        <c:axId val="706334992"/>
      </c:barChart>
      <c:catAx>
        <c:axId val="70633695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ja-JP"/>
          </a:p>
        </c:txPr>
        <c:crossAx val="706334992"/>
        <c:crosses val="autoZero"/>
        <c:auto val="1"/>
        <c:lblAlgn val="ctr"/>
        <c:lblOffset val="100"/>
        <c:noMultiLvlLbl val="0"/>
      </c:catAx>
      <c:valAx>
        <c:axId val="706334992"/>
        <c:scaling>
          <c:orientation val="minMax"/>
          <c:min val="0"/>
        </c:scaling>
        <c:delete val="1"/>
        <c:axPos val="l"/>
        <c:numFmt formatCode="General" sourceLinked="1"/>
        <c:majorTickMark val="none"/>
        <c:minorTickMark val="none"/>
        <c:tickLblPos val="nextTo"/>
        <c:crossAx val="70633695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4</a:t>
            </a:r>
            <a:r>
              <a:rPr lang="ja-JP" sz="1200"/>
              <a:t>学校に関わる地域の人や専門家の人（学校外の人）から学ぶ授業をよく行っていると思う。</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単純集計!$A$53:$A$57</c:f>
              <c:strCache>
                <c:ptCount val="5"/>
                <c:pt idx="0">
                  <c:v>よくあてはまる</c:v>
                </c:pt>
                <c:pt idx="1">
                  <c:v>あてはまる</c:v>
                </c:pt>
                <c:pt idx="2">
                  <c:v>あまりあてはまらない</c:v>
                </c:pt>
                <c:pt idx="3">
                  <c:v>あてはまらない</c:v>
                </c:pt>
                <c:pt idx="4">
                  <c:v>わからない</c:v>
                </c:pt>
              </c:strCache>
            </c:strRef>
          </c:cat>
          <c:val>
            <c:numRef>
              <c:f>単純集計!$G$53:$G$57</c:f>
              <c:numCache>
                <c:formatCode>General</c:formatCode>
                <c:ptCount val="5"/>
                <c:pt idx="0">
                  <c:v>10.875</c:v>
                </c:pt>
                <c:pt idx="1">
                  <c:v>53.125</c:v>
                </c:pt>
                <c:pt idx="2">
                  <c:v>6</c:v>
                </c:pt>
                <c:pt idx="3">
                  <c:v>6.6750000000000007</c:v>
                </c:pt>
                <c:pt idx="4">
                  <c:v>23.35</c:v>
                </c:pt>
              </c:numCache>
            </c:numRef>
          </c:val>
        </c:ser>
        <c:dLbls>
          <c:dLblPos val="outEnd"/>
          <c:showLegendKey val="0"/>
          <c:showVal val="1"/>
          <c:showCatName val="0"/>
          <c:showSerName val="0"/>
          <c:showPercent val="0"/>
          <c:showBubbleSize val="0"/>
        </c:dLbls>
        <c:gapWidth val="444"/>
        <c:overlap val="-90"/>
        <c:axId val="706341264"/>
        <c:axId val="706343224"/>
      </c:barChart>
      <c:catAx>
        <c:axId val="70634126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ja-JP"/>
          </a:p>
        </c:txPr>
        <c:crossAx val="706343224"/>
        <c:crosses val="autoZero"/>
        <c:auto val="1"/>
        <c:lblAlgn val="ctr"/>
        <c:lblOffset val="100"/>
        <c:noMultiLvlLbl val="0"/>
      </c:catAx>
      <c:valAx>
        <c:axId val="706343224"/>
        <c:scaling>
          <c:orientation val="minMax"/>
          <c:min val="0"/>
        </c:scaling>
        <c:delete val="1"/>
        <c:axPos val="l"/>
        <c:numFmt formatCode="General" sourceLinked="1"/>
        <c:majorTickMark val="none"/>
        <c:minorTickMark val="none"/>
        <c:tickLblPos val="nextTo"/>
        <c:crossAx val="70634126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5</a:t>
            </a:r>
            <a:r>
              <a:rPr lang="ja-JP" sz="1200"/>
              <a:t>子どもが学校にかかわる地域の人と一緒に活動する機会をよく作っていると思う。</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単純集計!$A$69:$A$73</c:f>
              <c:strCache>
                <c:ptCount val="5"/>
                <c:pt idx="0">
                  <c:v>よくあてはまる</c:v>
                </c:pt>
                <c:pt idx="1">
                  <c:v>あてはまる</c:v>
                </c:pt>
                <c:pt idx="2">
                  <c:v>あまりあてはまらない</c:v>
                </c:pt>
                <c:pt idx="3">
                  <c:v>あてはまらない</c:v>
                </c:pt>
                <c:pt idx="4">
                  <c:v>わからない</c:v>
                </c:pt>
              </c:strCache>
            </c:strRef>
          </c:cat>
          <c:val>
            <c:numRef>
              <c:f>単純集計!$G$69:$G$73</c:f>
              <c:numCache>
                <c:formatCode>General</c:formatCode>
                <c:ptCount val="5"/>
                <c:pt idx="0">
                  <c:v>14.824999999999999</c:v>
                </c:pt>
                <c:pt idx="1">
                  <c:v>47.35</c:v>
                </c:pt>
                <c:pt idx="2">
                  <c:v>9.7249999999999996</c:v>
                </c:pt>
                <c:pt idx="3">
                  <c:v>3.5750000000000002</c:v>
                </c:pt>
                <c:pt idx="4">
                  <c:v>24.524999999999999</c:v>
                </c:pt>
              </c:numCache>
            </c:numRef>
          </c:val>
        </c:ser>
        <c:dLbls>
          <c:dLblPos val="outEnd"/>
          <c:showLegendKey val="0"/>
          <c:showVal val="1"/>
          <c:showCatName val="0"/>
          <c:showSerName val="0"/>
          <c:showPercent val="0"/>
          <c:showBubbleSize val="0"/>
        </c:dLbls>
        <c:gapWidth val="444"/>
        <c:overlap val="-90"/>
        <c:axId val="706335384"/>
        <c:axId val="706338912"/>
      </c:barChart>
      <c:catAx>
        <c:axId val="7063353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ja-JP"/>
          </a:p>
        </c:txPr>
        <c:crossAx val="706338912"/>
        <c:crosses val="autoZero"/>
        <c:auto val="1"/>
        <c:lblAlgn val="ctr"/>
        <c:lblOffset val="100"/>
        <c:noMultiLvlLbl val="0"/>
      </c:catAx>
      <c:valAx>
        <c:axId val="706338912"/>
        <c:scaling>
          <c:orientation val="minMax"/>
          <c:min val="0"/>
        </c:scaling>
        <c:delete val="1"/>
        <c:axPos val="l"/>
        <c:numFmt formatCode="General" sourceLinked="1"/>
        <c:majorTickMark val="none"/>
        <c:minorTickMark val="none"/>
        <c:tickLblPos val="nextTo"/>
        <c:crossAx val="706335384"/>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6</a:t>
            </a:r>
            <a:r>
              <a:rPr lang="ja-JP" sz="1200"/>
              <a:t>生徒たちは、楽しく充実した学校生活を送っている。</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単純集計!$A$85:$A$89</c:f>
              <c:strCache>
                <c:ptCount val="5"/>
                <c:pt idx="0">
                  <c:v>よくあてはまる</c:v>
                </c:pt>
                <c:pt idx="1">
                  <c:v>あてはまる</c:v>
                </c:pt>
                <c:pt idx="2">
                  <c:v>あまりあてはまらない</c:v>
                </c:pt>
                <c:pt idx="3">
                  <c:v>あてはまらない</c:v>
                </c:pt>
                <c:pt idx="4">
                  <c:v>わからない</c:v>
                </c:pt>
              </c:strCache>
            </c:strRef>
          </c:cat>
          <c:val>
            <c:numRef>
              <c:f>単純集計!$G$85:$G$89</c:f>
              <c:numCache>
                <c:formatCode>General</c:formatCode>
                <c:ptCount val="5"/>
                <c:pt idx="0">
                  <c:v>23.125</c:v>
                </c:pt>
                <c:pt idx="1">
                  <c:v>59.2</c:v>
                </c:pt>
                <c:pt idx="2">
                  <c:v>9.85</c:v>
                </c:pt>
                <c:pt idx="3">
                  <c:v>1.0249999999999999</c:v>
                </c:pt>
                <c:pt idx="4">
                  <c:v>6.7750000000000004</c:v>
                </c:pt>
              </c:numCache>
            </c:numRef>
          </c:val>
        </c:ser>
        <c:dLbls>
          <c:dLblPos val="outEnd"/>
          <c:showLegendKey val="0"/>
          <c:showVal val="1"/>
          <c:showCatName val="0"/>
          <c:showSerName val="0"/>
          <c:showPercent val="0"/>
          <c:showBubbleSize val="0"/>
        </c:dLbls>
        <c:gapWidth val="444"/>
        <c:overlap val="-90"/>
        <c:axId val="706348712"/>
        <c:axId val="706352632"/>
      </c:barChart>
      <c:catAx>
        <c:axId val="7063487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ja-JP"/>
          </a:p>
        </c:txPr>
        <c:crossAx val="706352632"/>
        <c:crosses val="autoZero"/>
        <c:auto val="1"/>
        <c:lblAlgn val="ctr"/>
        <c:lblOffset val="100"/>
        <c:noMultiLvlLbl val="0"/>
      </c:catAx>
      <c:valAx>
        <c:axId val="706352632"/>
        <c:scaling>
          <c:orientation val="minMax"/>
          <c:min val="0"/>
        </c:scaling>
        <c:delete val="1"/>
        <c:axPos val="l"/>
        <c:numFmt formatCode="General" sourceLinked="1"/>
        <c:majorTickMark val="none"/>
        <c:minorTickMark val="none"/>
        <c:tickLblPos val="nextTo"/>
        <c:crossAx val="706348712"/>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7</a:t>
            </a:r>
            <a:r>
              <a:rPr lang="ja-JP" sz="1200"/>
              <a:t>学校だよりや学年だより等をとおして、教育活動の様子がよく伝わる。</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単純集計!$A$101:$A$105</c:f>
              <c:strCache>
                <c:ptCount val="5"/>
                <c:pt idx="0">
                  <c:v>よくあてはまる</c:v>
                </c:pt>
                <c:pt idx="1">
                  <c:v>あてはまる</c:v>
                </c:pt>
                <c:pt idx="2">
                  <c:v>あまりあてはまらない</c:v>
                </c:pt>
                <c:pt idx="3">
                  <c:v>あてはまらない</c:v>
                </c:pt>
                <c:pt idx="4">
                  <c:v>わからない</c:v>
                </c:pt>
              </c:strCache>
            </c:strRef>
          </c:cat>
          <c:val>
            <c:numRef>
              <c:f>単純集計!$G$101:$G$105</c:f>
              <c:numCache>
                <c:formatCode>General</c:formatCode>
                <c:ptCount val="5"/>
                <c:pt idx="0">
                  <c:v>24.55</c:v>
                </c:pt>
                <c:pt idx="1">
                  <c:v>48.974999999999994</c:v>
                </c:pt>
                <c:pt idx="2">
                  <c:v>12.425000000000001</c:v>
                </c:pt>
                <c:pt idx="3">
                  <c:v>2.2000000000000002</c:v>
                </c:pt>
                <c:pt idx="4">
                  <c:v>11.85</c:v>
                </c:pt>
              </c:numCache>
            </c:numRef>
          </c:val>
        </c:ser>
        <c:dLbls>
          <c:dLblPos val="outEnd"/>
          <c:showLegendKey val="0"/>
          <c:showVal val="1"/>
          <c:showCatName val="0"/>
          <c:showSerName val="0"/>
          <c:showPercent val="0"/>
          <c:showBubbleSize val="0"/>
        </c:dLbls>
        <c:gapWidth val="444"/>
        <c:overlap val="-90"/>
        <c:axId val="706354200"/>
        <c:axId val="706349888"/>
      </c:barChart>
      <c:catAx>
        <c:axId val="7063542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ja-JP"/>
          </a:p>
        </c:txPr>
        <c:crossAx val="706349888"/>
        <c:crosses val="autoZero"/>
        <c:auto val="1"/>
        <c:lblAlgn val="ctr"/>
        <c:lblOffset val="100"/>
        <c:noMultiLvlLbl val="0"/>
      </c:catAx>
      <c:valAx>
        <c:axId val="706349888"/>
        <c:scaling>
          <c:orientation val="minMax"/>
          <c:min val="0"/>
        </c:scaling>
        <c:delete val="1"/>
        <c:axPos val="l"/>
        <c:numFmt formatCode="General" sourceLinked="1"/>
        <c:majorTickMark val="none"/>
        <c:minorTickMark val="none"/>
        <c:tickLblPos val="nextTo"/>
        <c:crossAx val="70635420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8</a:t>
            </a:r>
            <a:r>
              <a:rPr lang="ja-JP" sz="1200"/>
              <a:t>生徒自身が主体的に進路を考えるための指導が充実している。</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単純集計!$A$117:$A$121</c:f>
              <c:strCache>
                <c:ptCount val="5"/>
                <c:pt idx="0">
                  <c:v>よくあてはまる</c:v>
                </c:pt>
                <c:pt idx="1">
                  <c:v>あてはまる</c:v>
                </c:pt>
                <c:pt idx="2">
                  <c:v>あまりあてはまらない</c:v>
                </c:pt>
                <c:pt idx="3">
                  <c:v>あてはまらない</c:v>
                </c:pt>
                <c:pt idx="4">
                  <c:v>わからない</c:v>
                </c:pt>
              </c:strCache>
            </c:strRef>
          </c:cat>
          <c:val>
            <c:numRef>
              <c:f>単純集計!$G$117:$G$121</c:f>
              <c:numCache>
                <c:formatCode>General</c:formatCode>
                <c:ptCount val="5"/>
                <c:pt idx="0">
                  <c:v>15.95</c:v>
                </c:pt>
                <c:pt idx="1">
                  <c:v>47.35</c:v>
                </c:pt>
                <c:pt idx="2">
                  <c:v>12.925000000000001</c:v>
                </c:pt>
                <c:pt idx="3">
                  <c:v>5.2249999999999996</c:v>
                </c:pt>
                <c:pt idx="4">
                  <c:v>18.599999999999998</c:v>
                </c:pt>
              </c:numCache>
            </c:numRef>
          </c:val>
        </c:ser>
        <c:dLbls>
          <c:dLblPos val="outEnd"/>
          <c:showLegendKey val="0"/>
          <c:showVal val="1"/>
          <c:showCatName val="0"/>
          <c:showSerName val="0"/>
          <c:showPercent val="0"/>
          <c:showBubbleSize val="0"/>
        </c:dLbls>
        <c:gapWidth val="444"/>
        <c:overlap val="-90"/>
        <c:axId val="706347928"/>
        <c:axId val="706353416"/>
      </c:barChart>
      <c:catAx>
        <c:axId val="7063479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ja-JP"/>
          </a:p>
        </c:txPr>
        <c:crossAx val="706353416"/>
        <c:crosses val="autoZero"/>
        <c:auto val="1"/>
        <c:lblAlgn val="ctr"/>
        <c:lblOffset val="100"/>
        <c:noMultiLvlLbl val="0"/>
      </c:catAx>
      <c:valAx>
        <c:axId val="706353416"/>
        <c:scaling>
          <c:orientation val="minMax"/>
          <c:min val="0"/>
        </c:scaling>
        <c:delete val="1"/>
        <c:axPos val="l"/>
        <c:numFmt formatCode="General" sourceLinked="1"/>
        <c:majorTickMark val="none"/>
        <c:minorTickMark val="none"/>
        <c:tickLblPos val="nextTo"/>
        <c:crossAx val="706347928"/>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r>
              <a:rPr lang="en-US" sz="1200"/>
              <a:t>9</a:t>
            </a:r>
            <a:r>
              <a:rPr lang="ja-JP" sz="1200"/>
              <a:t>学校施設は、安全・清潔に保たれ、環境整備が十分に行われている。</a:t>
            </a:r>
          </a:p>
        </c:rich>
      </c:tx>
      <c:layout/>
      <c:overlay val="0"/>
      <c:spPr>
        <a:noFill/>
        <a:ln>
          <a:noFill/>
        </a:ln>
        <a:effectLst/>
      </c:spPr>
      <c:txPr>
        <a:bodyPr rot="0" spcFirstLastPara="1" vertOverflow="ellipsis" vert="horz" wrap="square" anchor="ctr" anchorCtr="1"/>
        <a:lstStyle/>
        <a:p>
          <a:pPr>
            <a:defRPr sz="1200" b="1" i="0" u="none" strike="noStrike" kern="1200" cap="all" spc="120" normalizeH="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単純集計!$A$133:$A$137</c:f>
              <c:strCache>
                <c:ptCount val="5"/>
                <c:pt idx="0">
                  <c:v>よくあてはまる</c:v>
                </c:pt>
                <c:pt idx="1">
                  <c:v>あてはまる</c:v>
                </c:pt>
                <c:pt idx="2">
                  <c:v>あまりあてはまらない</c:v>
                </c:pt>
                <c:pt idx="3">
                  <c:v>あてはまらない</c:v>
                </c:pt>
                <c:pt idx="4">
                  <c:v>わからない</c:v>
                </c:pt>
              </c:strCache>
            </c:strRef>
          </c:cat>
          <c:val>
            <c:numRef>
              <c:f>単純集計!$G$133:$G$137</c:f>
              <c:numCache>
                <c:formatCode>General</c:formatCode>
                <c:ptCount val="5"/>
                <c:pt idx="0">
                  <c:v>33.900000000000006</c:v>
                </c:pt>
                <c:pt idx="1">
                  <c:v>50.524999999999999</c:v>
                </c:pt>
                <c:pt idx="2">
                  <c:v>4.9249999999999998</c:v>
                </c:pt>
                <c:pt idx="3">
                  <c:v>1.25</c:v>
                </c:pt>
                <c:pt idx="4">
                  <c:v>9.375</c:v>
                </c:pt>
              </c:numCache>
            </c:numRef>
          </c:val>
        </c:ser>
        <c:dLbls>
          <c:dLblPos val="outEnd"/>
          <c:showLegendKey val="0"/>
          <c:showVal val="1"/>
          <c:showCatName val="0"/>
          <c:showSerName val="0"/>
          <c:showPercent val="0"/>
          <c:showBubbleSize val="0"/>
        </c:dLbls>
        <c:gapWidth val="444"/>
        <c:overlap val="-90"/>
        <c:axId val="706350280"/>
        <c:axId val="706354592"/>
      </c:barChart>
      <c:catAx>
        <c:axId val="70635028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ja-JP"/>
          </a:p>
        </c:txPr>
        <c:crossAx val="706354592"/>
        <c:crosses val="autoZero"/>
        <c:auto val="1"/>
        <c:lblAlgn val="ctr"/>
        <c:lblOffset val="100"/>
        <c:noMultiLvlLbl val="0"/>
      </c:catAx>
      <c:valAx>
        <c:axId val="706354592"/>
        <c:scaling>
          <c:orientation val="minMax"/>
          <c:min val="0"/>
        </c:scaling>
        <c:delete val="1"/>
        <c:axPos val="l"/>
        <c:numFmt formatCode="General" sourceLinked="1"/>
        <c:majorTickMark val="none"/>
        <c:minorTickMark val="none"/>
        <c:tickLblPos val="nextTo"/>
        <c:crossAx val="706350280"/>
        <c:crosses val="autoZero"/>
        <c:crossBetween val="between"/>
      </c:valAx>
      <c:spPr>
        <a:noFill/>
        <a:ln>
          <a:noFill/>
        </a:ln>
        <a:effectLst/>
      </c:spPr>
    </c:plotArea>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0.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1.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8</xdr:col>
      <xdr:colOff>0</xdr:colOff>
      <xdr:row>2</xdr:row>
      <xdr:rowOff>171449</xdr:rowOff>
    </xdr:from>
    <xdr:to>
      <xdr:col>12</xdr:col>
      <xdr:colOff>57150</xdr:colOff>
      <xdr:row>16</xdr:row>
      <xdr:rowOff>161924</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19</xdr:row>
      <xdr:rowOff>0</xdr:rowOff>
    </xdr:from>
    <xdr:to>
      <xdr:col>12</xdr:col>
      <xdr:colOff>0</xdr:colOff>
      <xdr:row>32</xdr:row>
      <xdr:rowOff>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35</xdr:row>
      <xdr:rowOff>0</xdr:rowOff>
    </xdr:from>
    <xdr:to>
      <xdr:col>12</xdr:col>
      <xdr:colOff>0</xdr:colOff>
      <xdr:row>48</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51</xdr:row>
      <xdr:rowOff>0</xdr:rowOff>
    </xdr:from>
    <xdr:to>
      <xdr:col>12</xdr:col>
      <xdr:colOff>0</xdr:colOff>
      <xdr:row>64</xdr:row>
      <xdr:rowOff>0</xdr:rowOff>
    </xdr:to>
    <xdr:graphicFrame macro="">
      <xdr:nvGraphicFramePr>
        <xdr:cNvPr id="15" name="グラフ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0</xdr:colOff>
      <xdr:row>67</xdr:row>
      <xdr:rowOff>0</xdr:rowOff>
    </xdr:from>
    <xdr:to>
      <xdr:col>12</xdr:col>
      <xdr:colOff>0</xdr:colOff>
      <xdr:row>80</xdr:row>
      <xdr:rowOff>0</xdr:rowOff>
    </xdr:to>
    <xdr:graphicFrame macro="">
      <xdr:nvGraphicFramePr>
        <xdr:cNvPr id="19" name="グラフ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0</xdr:colOff>
      <xdr:row>83</xdr:row>
      <xdr:rowOff>0</xdr:rowOff>
    </xdr:from>
    <xdr:to>
      <xdr:col>12</xdr:col>
      <xdr:colOff>0</xdr:colOff>
      <xdr:row>96</xdr:row>
      <xdr:rowOff>0</xdr:rowOff>
    </xdr:to>
    <xdr:graphicFrame macro="">
      <xdr:nvGraphicFramePr>
        <xdr:cNvPr id="23" name="グラフ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0</xdr:colOff>
      <xdr:row>99</xdr:row>
      <xdr:rowOff>0</xdr:rowOff>
    </xdr:from>
    <xdr:to>
      <xdr:col>12</xdr:col>
      <xdr:colOff>0</xdr:colOff>
      <xdr:row>112</xdr:row>
      <xdr:rowOff>0</xdr:rowOff>
    </xdr:to>
    <xdr:graphicFrame macro="">
      <xdr:nvGraphicFramePr>
        <xdr:cNvPr id="27" name="グラフ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0</xdr:colOff>
      <xdr:row>115</xdr:row>
      <xdr:rowOff>0</xdr:rowOff>
    </xdr:from>
    <xdr:to>
      <xdr:col>12</xdr:col>
      <xdr:colOff>0</xdr:colOff>
      <xdr:row>128</xdr:row>
      <xdr:rowOff>0</xdr:rowOff>
    </xdr:to>
    <xdr:graphicFrame macro="">
      <xdr:nvGraphicFramePr>
        <xdr:cNvPr id="31" name="グラフ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0</xdr:colOff>
      <xdr:row>131</xdr:row>
      <xdr:rowOff>0</xdr:rowOff>
    </xdr:from>
    <xdr:to>
      <xdr:col>12</xdr:col>
      <xdr:colOff>0</xdr:colOff>
      <xdr:row>144</xdr:row>
      <xdr:rowOff>0</xdr:rowOff>
    </xdr:to>
    <xdr:graphicFrame macro="">
      <xdr:nvGraphicFramePr>
        <xdr:cNvPr id="35" name="グラフ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8</xdr:col>
      <xdr:colOff>0</xdr:colOff>
      <xdr:row>147</xdr:row>
      <xdr:rowOff>0</xdr:rowOff>
    </xdr:from>
    <xdr:to>
      <xdr:col>12</xdr:col>
      <xdr:colOff>0</xdr:colOff>
      <xdr:row>160</xdr:row>
      <xdr:rowOff>0</xdr:rowOff>
    </xdr:to>
    <xdr:graphicFrame macro="">
      <xdr:nvGraphicFramePr>
        <xdr:cNvPr id="39" name="グラフ 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8</xdr:col>
      <xdr:colOff>0</xdr:colOff>
      <xdr:row>163</xdr:row>
      <xdr:rowOff>0</xdr:rowOff>
    </xdr:from>
    <xdr:to>
      <xdr:col>12</xdr:col>
      <xdr:colOff>0</xdr:colOff>
      <xdr:row>176</xdr:row>
      <xdr:rowOff>0</xdr:rowOff>
    </xdr:to>
    <xdr:graphicFrame macro="">
      <xdr:nvGraphicFramePr>
        <xdr:cNvPr id="43" name="グラフ 4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8</xdr:col>
      <xdr:colOff>0</xdr:colOff>
      <xdr:row>179</xdr:row>
      <xdr:rowOff>0</xdr:rowOff>
    </xdr:from>
    <xdr:to>
      <xdr:col>12</xdr:col>
      <xdr:colOff>0</xdr:colOff>
      <xdr:row>192</xdr:row>
      <xdr:rowOff>0</xdr:rowOff>
    </xdr:to>
    <xdr:graphicFrame macro="">
      <xdr:nvGraphicFramePr>
        <xdr:cNvPr id="47" name="グラフ 4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676275</xdr:colOff>
      <xdr:row>192</xdr:row>
      <xdr:rowOff>85725</xdr:rowOff>
    </xdr:from>
    <xdr:to>
      <xdr:col>11</xdr:col>
      <xdr:colOff>619125</xdr:colOff>
      <xdr:row>204</xdr:row>
      <xdr:rowOff>114300</xdr:rowOff>
    </xdr:to>
    <xdr:graphicFrame macro="">
      <xdr:nvGraphicFramePr>
        <xdr:cNvPr id="14" name="グラフ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8</xdr:col>
      <xdr:colOff>0</xdr:colOff>
      <xdr:row>207</xdr:row>
      <xdr:rowOff>0</xdr:rowOff>
    </xdr:from>
    <xdr:to>
      <xdr:col>11</xdr:col>
      <xdr:colOff>628650</xdr:colOff>
      <xdr:row>219</xdr:row>
      <xdr:rowOff>28575</xdr:rowOff>
    </xdr:to>
    <xdr:graphicFrame macro="">
      <xdr:nvGraphicFramePr>
        <xdr:cNvPr id="16" name="グラフ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5"/>
  <sheetViews>
    <sheetView tabSelected="1" topLeftCell="A182" zoomScaleNormal="100" workbookViewId="0">
      <selection activeCell="N207" sqref="N207"/>
    </sheetView>
  </sheetViews>
  <sheetFormatPr defaultRowHeight="13.5" x14ac:dyDescent="0.15"/>
  <cols>
    <col min="2" max="5" width="8.75" customWidth="1"/>
    <col min="6" max="6" width="8.75" hidden="1" customWidth="1"/>
    <col min="7" max="7" width="8.75" customWidth="1"/>
  </cols>
  <sheetData>
    <row r="1" spans="1:7" ht="37.5" customHeight="1" x14ac:dyDescent="0.15">
      <c r="A1" s="6" t="s">
        <v>15</v>
      </c>
    </row>
    <row r="2" spans="1:7" ht="21" customHeight="1" x14ac:dyDescent="0.15"/>
    <row r="3" spans="1:7" x14ac:dyDescent="0.15">
      <c r="A3" s="2" t="s">
        <v>0</v>
      </c>
    </row>
    <row r="4" spans="1:7" x14ac:dyDescent="0.15">
      <c r="A4" s="3"/>
      <c r="B4" s="3" t="s">
        <v>19</v>
      </c>
      <c r="C4" s="3" t="s">
        <v>20</v>
      </c>
      <c r="D4" s="3" t="s">
        <v>21</v>
      </c>
      <c r="E4" s="3" t="s">
        <v>22</v>
      </c>
      <c r="F4" s="3"/>
      <c r="G4" s="3" t="s">
        <v>23</v>
      </c>
    </row>
    <row r="5" spans="1:7" x14ac:dyDescent="0.15">
      <c r="A5" s="4" t="s">
        <v>1</v>
      </c>
      <c r="B5" s="5">
        <v>12.2</v>
      </c>
      <c r="C5" s="5">
        <v>10.1</v>
      </c>
      <c r="D5" s="5">
        <v>13.1</v>
      </c>
      <c r="E5" s="5">
        <v>27.3</v>
      </c>
      <c r="F5" s="5">
        <f>B5+C5+D5+E5</f>
        <v>62.7</v>
      </c>
      <c r="G5" s="3">
        <f>F5*100/400</f>
        <v>15.675000000000001</v>
      </c>
    </row>
    <row r="6" spans="1:7" x14ac:dyDescent="0.15">
      <c r="A6" s="4" t="s">
        <v>2</v>
      </c>
      <c r="B6" s="5">
        <v>48.9</v>
      </c>
      <c r="C6" s="5">
        <v>33.6</v>
      </c>
      <c r="D6" s="5">
        <v>53.4</v>
      </c>
      <c r="E6" s="5">
        <v>54.5</v>
      </c>
      <c r="F6" s="5">
        <f t="shared" ref="F6:F10" si="0">B6+C6+D6+E6</f>
        <v>190.4</v>
      </c>
      <c r="G6" s="3">
        <f t="shared" ref="G6:G9" si="1">F6*100/400</f>
        <v>47.6</v>
      </c>
    </row>
    <row r="7" spans="1:7" x14ac:dyDescent="0.15">
      <c r="A7" s="4" t="s">
        <v>3</v>
      </c>
      <c r="B7" s="5">
        <v>11.1</v>
      </c>
      <c r="C7" s="5">
        <v>18.100000000000001</v>
      </c>
      <c r="D7" s="5">
        <v>9.6999999999999993</v>
      </c>
      <c r="E7" s="5">
        <v>0</v>
      </c>
      <c r="F7" s="5">
        <f t="shared" si="0"/>
        <v>38.900000000000006</v>
      </c>
      <c r="G7" s="3">
        <f t="shared" si="1"/>
        <v>9.7250000000000014</v>
      </c>
    </row>
    <row r="8" spans="1:7" x14ac:dyDescent="0.15">
      <c r="A8" s="4" t="s">
        <v>4</v>
      </c>
      <c r="B8" s="5">
        <v>4.4000000000000004</v>
      </c>
      <c r="C8" s="5">
        <v>2.7</v>
      </c>
      <c r="D8" s="5">
        <v>3.4</v>
      </c>
      <c r="E8" s="5">
        <v>0</v>
      </c>
      <c r="F8" s="5">
        <f t="shared" si="0"/>
        <v>10.5</v>
      </c>
      <c r="G8" s="3">
        <f t="shared" si="1"/>
        <v>2.625</v>
      </c>
    </row>
    <row r="9" spans="1:7" x14ac:dyDescent="0.15">
      <c r="A9" s="4" t="s">
        <v>5</v>
      </c>
      <c r="B9" s="5">
        <v>23.3</v>
      </c>
      <c r="C9" s="5">
        <v>35.6</v>
      </c>
      <c r="D9" s="5">
        <v>20.399999999999999</v>
      </c>
      <c r="E9" s="5">
        <v>18.2</v>
      </c>
      <c r="F9" s="5">
        <f t="shared" si="0"/>
        <v>97.500000000000014</v>
      </c>
      <c r="G9" s="3">
        <f t="shared" si="1"/>
        <v>24.375000000000004</v>
      </c>
    </row>
    <row r="10" spans="1:7" x14ac:dyDescent="0.15">
      <c r="A10" s="4" t="s">
        <v>6</v>
      </c>
      <c r="B10" s="5">
        <v>100</v>
      </c>
      <c r="C10" s="5">
        <v>100</v>
      </c>
      <c r="D10" s="5">
        <v>100</v>
      </c>
      <c r="E10" s="5">
        <v>100</v>
      </c>
      <c r="F10" s="5">
        <f t="shared" si="0"/>
        <v>400</v>
      </c>
      <c r="G10" s="5">
        <v>100</v>
      </c>
    </row>
    <row r="11" spans="1:7" x14ac:dyDescent="0.15">
      <c r="A11" s="2"/>
      <c r="C11" s="1"/>
      <c r="D11" s="1"/>
      <c r="E11" s="1"/>
      <c r="F11" s="1"/>
    </row>
    <row r="19" spans="1:7" x14ac:dyDescent="0.15">
      <c r="A19" s="2" t="s">
        <v>7</v>
      </c>
    </row>
    <row r="20" spans="1:7" x14ac:dyDescent="0.15">
      <c r="A20" s="3"/>
      <c r="B20" s="3" t="s">
        <v>19</v>
      </c>
      <c r="C20" s="3" t="s">
        <v>20</v>
      </c>
      <c r="D20" s="3" t="s">
        <v>21</v>
      </c>
      <c r="E20" s="3" t="s">
        <v>22</v>
      </c>
      <c r="F20" s="3"/>
      <c r="G20" s="3" t="s">
        <v>23</v>
      </c>
    </row>
    <row r="21" spans="1:7" x14ac:dyDescent="0.15">
      <c r="A21" s="4" t="s">
        <v>1</v>
      </c>
      <c r="B21" s="5">
        <v>11.1</v>
      </c>
      <c r="C21" s="5">
        <v>20.8</v>
      </c>
      <c r="D21" s="5">
        <v>11.2</v>
      </c>
      <c r="E21" s="5">
        <v>9.1</v>
      </c>
      <c r="F21" s="5">
        <f>B21+C21+D21+E21</f>
        <v>52.199999999999996</v>
      </c>
      <c r="G21" s="3">
        <f>F21*100/400</f>
        <v>13.05</v>
      </c>
    </row>
    <row r="22" spans="1:7" x14ac:dyDescent="0.15">
      <c r="A22" s="4" t="s">
        <v>2</v>
      </c>
      <c r="B22" s="5">
        <v>36.700000000000003</v>
      </c>
      <c r="C22" s="5">
        <v>58.4</v>
      </c>
      <c r="D22" s="5">
        <v>36.4</v>
      </c>
      <c r="E22" s="5">
        <v>54.5</v>
      </c>
      <c r="F22" s="5">
        <f t="shared" ref="F22:F26" si="2">B22+C22+D22+E22</f>
        <v>186</v>
      </c>
      <c r="G22" s="3">
        <f t="shared" ref="G22:G25" si="3">F22*100/400</f>
        <v>46.5</v>
      </c>
    </row>
    <row r="23" spans="1:7" x14ac:dyDescent="0.15">
      <c r="A23" s="4" t="s">
        <v>3</v>
      </c>
      <c r="B23" s="5">
        <v>13.3</v>
      </c>
      <c r="C23" s="5">
        <v>7.4</v>
      </c>
      <c r="D23" s="5">
        <v>16.5</v>
      </c>
      <c r="E23" s="5">
        <v>0</v>
      </c>
      <c r="F23" s="5">
        <f t="shared" si="2"/>
        <v>37.200000000000003</v>
      </c>
      <c r="G23" s="3">
        <f t="shared" si="3"/>
        <v>9.3000000000000007</v>
      </c>
    </row>
    <row r="24" spans="1:7" x14ac:dyDescent="0.15">
      <c r="A24" s="4" t="s">
        <v>4</v>
      </c>
      <c r="B24" s="5">
        <v>2.2000000000000002</v>
      </c>
      <c r="C24" s="5">
        <v>3.4</v>
      </c>
      <c r="D24" s="5">
        <v>3.4</v>
      </c>
      <c r="E24" s="5">
        <v>0</v>
      </c>
      <c r="F24" s="5">
        <f t="shared" si="2"/>
        <v>9</v>
      </c>
      <c r="G24" s="3">
        <f t="shared" si="3"/>
        <v>2.25</v>
      </c>
    </row>
    <row r="25" spans="1:7" x14ac:dyDescent="0.15">
      <c r="A25" s="4" t="s">
        <v>5</v>
      </c>
      <c r="B25" s="5">
        <v>36.700000000000003</v>
      </c>
      <c r="C25" s="5">
        <v>10.1</v>
      </c>
      <c r="D25" s="5">
        <v>32.5</v>
      </c>
      <c r="E25" s="5">
        <v>36.4</v>
      </c>
      <c r="F25" s="5">
        <f t="shared" si="2"/>
        <v>115.70000000000002</v>
      </c>
      <c r="G25" s="3">
        <f t="shared" si="3"/>
        <v>28.925000000000004</v>
      </c>
    </row>
    <row r="26" spans="1:7" x14ac:dyDescent="0.15">
      <c r="A26" s="4" t="s">
        <v>6</v>
      </c>
      <c r="B26" s="5">
        <v>100</v>
      </c>
      <c r="C26" s="5">
        <v>100</v>
      </c>
      <c r="D26" s="5">
        <v>100</v>
      </c>
      <c r="E26" s="5">
        <v>100</v>
      </c>
      <c r="F26" s="5">
        <f t="shared" si="2"/>
        <v>400</v>
      </c>
      <c r="G26" s="5">
        <v>100</v>
      </c>
    </row>
    <row r="27" spans="1:7" x14ac:dyDescent="0.15">
      <c r="A27" s="2"/>
      <c r="C27" s="1"/>
      <c r="D27" s="1"/>
      <c r="E27" s="1"/>
      <c r="F27" s="1"/>
    </row>
    <row r="35" spans="1:7" x14ac:dyDescent="0.15">
      <c r="A35" s="2" t="s">
        <v>8</v>
      </c>
    </row>
    <row r="36" spans="1:7" x14ac:dyDescent="0.15">
      <c r="A36" s="3"/>
      <c r="B36" s="3" t="s">
        <v>19</v>
      </c>
      <c r="C36" s="3" t="s">
        <v>20</v>
      </c>
      <c r="D36" s="3" t="s">
        <v>21</v>
      </c>
      <c r="E36" s="3" t="s">
        <v>22</v>
      </c>
      <c r="F36" s="3"/>
      <c r="G36" s="3" t="s">
        <v>23</v>
      </c>
    </row>
    <row r="37" spans="1:7" x14ac:dyDescent="0.15">
      <c r="A37" s="4" t="s">
        <v>1</v>
      </c>
      <c r="B37" s="5">
        <v>18.899999999999999</v>
      </c>
      <c r="C37" s="5">
        <v>12.8</v>
      </c>
      <c r="D37" s="5">
        <v>23.8</v>
      </c>
      <c r="E37" s="5">
        <v>27.3</v>
      </c>
      <c r="F37" s="5">
        <f>B37+C37+D37+E37</f>
        <v>82.8</v>
      </c>
      <c r="G37" s="3">
        <f>F37*100/400</f>
        <v>20.7</v>
      </c>
    </row>
    <row r="38" spans="1:7" x14ac:dyDescent="0.15">
      <c r="A38" s="4" t="s">
        <v>2</v>
      </c>
      <c r="B38" s="5">
        <v>55.6</v>
      </c>
      <c r="C38" s="5">
        <v>52.3</v>
      </c>
      <c r="D38" s="5">
        <v>55.8</v>
      </c>
      <c r="E38" s="5">
        <v>63.6</v>
      </c>
      <c r="F38" s="5">
        <f t="shared" ref="F38:F42" si="4">B38+C38+D38+E38</f>
        <v>227.29999999999998</v>
      </c>
      <c r="G38" s="3">
        <f t="shared" ref="G38:G41" si="5">F38*100/400</f>
        <v>56.825000000000003</v>
      </c>
    </row>
    <row r="39" spans="1:7" x14ac:dyDescent="0.15">
      <c r="A39" s="4" t="s">
        <v>3</v>
      </c>
      <c r="B39" s="5">
        <v>6.7</v>
      </c>
      <c r="C39" s="5">
        <v>6</v>
      </c>
      <c r="D39" s="5">
        <v>6.8</v>
      </c>
      <c r="E39" s="5">
        <v>9.1</v>
      </c>
      <c r="F39" s="5">
        <f t="shared" si="4"/>
        <v>28.6</v>
      </c>
      <c r="G39" s="3">
        <f t="shared" si="5"/>
        <v>7.15</v>
      </c>
    </row>
    <row r="40" spans="1:7" x14ac:dyDescent="0.15">
      <c r="A40" s="4" t="s">
        <v>4</v>
      </c>
      <c r="B40" s="5">
        <v>3.3</v>
      </c>
      <c r="C40" s="5">
        <v>5.4</v>
      </c>
      <c r="D40" s="5">
        <v>2.4</v>
      </c>
      <c r="E40" s="5">
        <v>0</v>
      </c>
      <c r="F40" s="5">
        <f t="shared" si="4"/>
        <v>11.1</v>
      </c>
      <c r="G40" s="3">
        <f t="shared" si="5"/>
        <v>2.7749999999999999</v>
      </c>
    </row>
    <row r="41" spans="1:7" x14ac:dyDescent="0.15">
      <c r="A41" s="4" t="s">
        <v>5</v>
      </c>
      <c r="B41" s="5">
        <v>15.6</v>
      </c>
      <c r="C41" s="5">
        <v>23.5</v>
      </c>
      <c r="D41" s="5">
        <v>11.2</v>
      </c>
      <c r="E41" s="5">
        <v>0</v>
      </c>
      <c r="F41" s="5">
        <f t="shared" si="4"/>
        <v>50.3</v>
      </c>
      <c r="G41" s="3">
        <f t="shared" si="5"/>
        <v>12.574999999999999</v>
      </c>
    </row>
    <row r="42" spans="1:7" x14ac:dyDescent="0.15">
      <c r="A42" s="4" t="s">
        <v>6</v>
      </c>
      <c r="B42" s="5">
        <v>100</v>
      </c>
      <c r="C42" s="5">
        <v>100</v>
      </c>
      <c r="D42" s="5">
        <v>100</v>
      </c>
      <c r="E42" s="5">
        <v>100</v>
      </c>
      <c r="F42" s="5">
        <f t="shared" si="4"/>
        <v>400</v>
      </c>
      <c r="G42" s="5">
        <v>100</v>
      </c>
    </row>
    <row r="43" spans="1:7" x14ac:dyDescent="0.15">
      <c r="A43" s="2"/>
      <c r="C43" s="1"/>
      <c r="D43" s="1"/>
      <c r="E43" s="1"/>
      <c r="F43" s="1"/>
    </row>
    <row r="51" spans="1:7" x14ac:dyDescent="0.15">
      <c r="A51" s="2" t="s">
        <v>9</v>
      </c>
    </row>
    <row r="52" spans="1:7" x14ac:dyDescent="0.15">
      <c r="A52" s="3"/>
      <c r="B52" s="3" t="s">
        <v>19</v>
      </c>
      <c r="C52" s="3" t="s">
        <v>20</v>
      </c>
      <c r="D52" s="3" t="s">
        <v>21</v>
      </c>
      <c r="E52" s="3" t="s">
        <v>22</v>
      </c>
      <c r="F52" s="3"/>
      <c r="G52" s="3" t="s">
        <v>23</v>
      </c>
    </row>
    <row r="53" spans="1:7" x14ac:dyDescent="0.15">
      <c r="A53" s="4" t="s">
        <v>1</v>
      </c>
      <c r="B53" s="5">
        <v>11.1</v>
      </c>
      <c r="C53" s="5">
        <v>15.4</v>
      </c>
      <c r="D53" s="5">
        <v>17</v>
      </c>
      <c r="E53" s="5">
        <v>0</v>
      </c>
      <c r="F53" s="5">
        <f>B53+C53+D53+E53</f>
        <v>43.5</v>
      </c>
      <c r="G53" s="3">
        <f>F53*100/400</f>
        <v>10.875</v>
      </c>
    </row>
    <row r="54" spans="1:7" x14ac:dyDescent="0.15">
      <c r="A54" s="4" t="s">
        <v>2</v>
      </c>
      <c r="B54" s="5">
        <v>52.2</v>
      </c>
      <c r="C54" s="5">
        <v>37.6</v>
      </c>
      <c r="D54" s="5">
        <v>50</v>
      </c>
      <c r="E54" s="5">
        <v>72.7</v>
      </c>
      <c r="F54" s="5">
        <f t="shared" ref="F54:F58" si="6">B54+C54+D54+E54</f>
        <v>212.5</v>
      </c>
      <c r="G54" s="3">
        <f t="shared" ref="G54:G57" si="7">F54*100/400</f>
        <v>53.125</v>
      </c>
    </row>
    <row r="55" spans="1:7" x14ac:dyDescent="0.15">
      <c r="A55" s="4" t="s">
        <v>3</v>
      </c>
      <c r="B55" s="5">
        <v>5.6</v>
      </c>
      <c r="C55" s="5">
        <v>12.1</v>
      </c>
      <c r="D55" s="5">
        <v>6.3</v>
      </c>
      <c r="E55" s="5">
        <v>0</v>
      </c>
      <c r="F55" s="5">
        <f t="shared" si="6"/>
        <v>24</v>
      </c>
      <c r="G55" s="3">
        <f t="shared" si="7"/>
        <v>6</v>
      </c>
    </row>
    <row r="56" spans="1:7" x14ac:dyDescent="0.15">
      <c r="A56" s="4" t="s">
        <v>4</v>
      </c>
      <c r="B56" s="5">
        <v>5.6</v>
      </c>
      <c r="C56" s="5">
        <v>6.7</v>
      </c>
      <c r="D56" s="5">
        <v>5.3</v>
      </c>
      <c r="E56" s="5">
        <v>9.1</v>
      </c>
      <c r="F56" s="5">
        <f t="shared" si="6"/>
        <v>26.700000000000003</v>
      </c>
      <c r="G56" s="3">
        <f t="shared" si="7"/>
        <v>6.6750000000000007</v>
      </c>
    </row>
    <row r="57" spans="1:7" x14ac:dyDescent="0.15">
      <c r="A57" s="4" t="s">
        <v>5</v>
      </c>
      <c r="B57" s="5">
        <v>25.6</v>
      </c>
      <c r="C57" s="5">
        <v>28.2</v>
      </c>
      <c r="D57" s="5">
        <v>21.4</v>
      </c>
      <c r="E57" s="5">
        <v>18.2</v>
      </c>
      <c r="F57" s="5">
        <f t="shared" si="6"/>
        <v>93.399999999999991</v>
      </c>
      <c r="G57" s="3">
        <f t="shared" si="7"/>
        <v>23.35</v>
      </c>
    </row>
    <row r="58" spans="1:7" x14ac:dyDescent="0.15">
      <c r="A58" s="4" t="s">
        <v>6</v>
      </c>
      <c r="B58" s="5">
        <v>100</v>
      </c>
      <c r="C58" s="5">
        <v>100</v>
      </c>
      <c r="D58" s="5">
        <v>100</v>
      </c>
      <c r="E58" s="5">
        <v>100</v>
      </c>
      <c r="F58" s="5">
        <f t="shared" si="6"/>
        <v>400</v>
      </c>
      <c r="G58" s="5">
        <v>100</v>
      </c>
    </row>
    <row r="59" spans="1:7" x14ac:dyDescent="0.15">
      <c r="A59" s="2"/>
      <c r="C59" s="1"/>
      <c r="D59" s="1"/>
      <c r="E59" s="1"/>
      <c r="F59" s="1"/>
    </row>
    <row r="67" spans="1:7" x14ac:dyDescent="0.15">
      <c r="A67" s="2" t="s">
        <v>10</v>
      </c>
    </row>
    <row r="68" spans="1:7" x14ac:dyDescent="0.15">
      <c r="A68" s="3"/>
      <c r="B68" s="3" t="s">
        <v>19</v>
      </c>
      <c r="C68" s="3" t="s">
        <v>20</v>
      </c>
      <c r="D68" s="3" t="s">
        <v>21</v>
      </c>
      <c r="E68" s="3" t="s">
        <v>22</v>
      </c>
      <c r="F68" s="3"/>
      <c r="G68" s="3" t="s">
        <v>23</v>
      </c>
    </row>
    <row r="69" spans="1:7" x14ac:dyDescent="0.15">
      <c r="A69" s="4" t="s">
        <v>1</v>
      </c>
      <c r="B69" s="5">
        <v>15.6</v>
      </c>
      <c r="C69" s="5">
        <v>28.2</v>
      </c>
      <c r="D69" s="5">
        <v>15.5</v>
      </c>
      <c r="E69" s="5">
        <v>0</v>
      </c>
      <c r="F69" s="5">
        <f>B69+C69+D69+E69</f>
        <v>59.3</v>
      </c>
      <c r="G69" s="3">
        <f>F69*100/400</f>
        <v>14.824999999999999</v>
      </c>
    </row>
    <row r="70" spans="1:7" x14ac:dyDescent="0.15">
      <c r="A70" s="4" t="s">
        <v>2</v>
      </c>
      <c r="B70" s="5">
        <v>40</v>
      </c>
      <c r="C70" s="5">
        <v>57</v>
      </c>
      <c r="D70" s="5">
        <v>37.9</v>
      </c>
      <c r="E70" s="5">
        <v>54.5</v>
      </c>
      <c r="F70" s="5">
        <f t="shared" ref="F70:F74" si="8">B70+C70+D70+E70</f>
        <v>189.4</v>
      </c>
      <c r="G70" s="3">
        <f t="shared" ref="G70:G73" si="9">F70*100/400</f>
        <v>47.35</v>
      </c>
    </row>
    <row r="71" spans="1:7" x14ac:dyDescent="0.15">
      <c r="A71" s="4" t="s">
        <v>3</v>
      </c>
      <c r="B71" s="5">
        <v>10</v>
      </c>
      <c r="C71" s="5">
        <v>6.7</v>
      </c>
      <c r="D71" s="5">
        <v>13.1</v>
      </c>
      <c r="E71" s="5">
        <v>9.1</v>
      </c>
      <c r="F71" s="5">
        <f t="shared" si="8"/>
        <v>38.9</v>
      </c>
      <c r="G71" s="3">
        <f t="shared" si="9"/>
        <v>9.7249999999999996</v>
      </c>
    </row>
    <row r="72" spans="1:7" x14ac:dyDescent="0.15">
      <c r="A72" s="4" t="s">
        <v>4</v>
      </c>
      <c r="B72" s="5">
        <v>6.7</v>
      </c>
      <c r="C72" s="5">
        <v>1.3</v>
      </c>
      <c r="D72" s="5">
        <v>6.3</v>
      </c>
      <c r="E72" s="5">
        <v>0</v>
      </c>
      <c r="F72" s="5">
        <f t="shared" si="8"/>
        <v>14.3</v>
      </c>
      <c r="G72" s="3">
        <f t="shared" si="9"/>
        <v>3.5750000000000002</v>
      </c>
    </row>
    <row r="73" spans="1:7" x14ac:dyDescent="0.15">
      <c r="A73" s="4" t="s">
        <v>5</v>
      </c>
      <c r="B73" s="5">
        <v>27.8</v>
      </c>
      <c r="C73" s="5">
        <v>6.7</v>
      </c>
      <c r="D73" s="5">
        <v>27.2</v>
      </c>
      <c r="E73" s="5">
        <v>36.4</v>
      </c>
      <c r="F73" s="5">
        <f t="shared" si="8"/>
        <v>98.1</v>
      </c>
      <c r="G73" s="3">
        <f t="shared" si="9"/>
        <v>24.524999999999999</v>
      </c>
    </row>
    <row r="74" spans="1:7" x14ac:dyDescent="0.15">
      <c r="A74" s="4" t="s">
        <v>6</v>
      </c>
      <c r="B74" s="5">
        <v>100</v>
      </c>
      <c r="C74" s="5">
        <v>100</v>
      </c>
      <c r="D74" s="5">
        <v>100</v>
      </c>
      <c r="E74" s="5">
        <v>100</v>
      </c>
      <c r="F74" s="5">
        <f t="shared" si="8"/>
        <v>400</v>
      </c>
      <c r="G74" s="5">
        <v>100</v>
      </c>
    </row>
    <row r="75" spans="1:7" x14ac:dyDescent="0.15">
      <c r="A75" s="2"/>
      <c r="C75" s="1"/>
      <c r="D75" s="1"/>
      <c r="E75" s="1"/>
      <c r="F75" s="1"/>
    </row>
    <row r="83" spans="1:7" x14ac:dyDescent="0.15">
      <c r="A83" s="2" t="s">
        <v>11</v>
      </c>
    </row>
    <row r="84" spans="1:7" x14ac:dyDescent="0.15">
      <c r="A84" s="3"/>
      <c r="B84" s="3" t="s">
        <v>19</v>
      </c>
      <c r="C84" s="3" t="s">
        <v>20</v>
      </c>
      <c r="D84" s="3" t="s">
        <v>21</v>
      </c>
      <c r="E84" s="3" t="s">
        <v>22</v>
      </c>
      <c r="F84" s="3"/>
      <c r="G84" s="3" t="s">
        <v>23</v>
      </c>
    </row>
    <row r="85" spans="1:7" x14ac:dyDescent="0.15">
      <c r="A85" s="4" t="s">
        <v>1</v>
      </c>
      <c r="B85" s="5">
        <v>32.200000000000003</v>
      </c>
      <c r="C85" s="5">
        <v>22.1</v>
      </c>
      <c r="D85" s="5">
        <v>29.1</v>
      </c>
      <c r="E85" s="5">
        <v>9.1</v>
      </c>
      <c r="F85" s="5">
        <f>B85+C85+D85+E85</f>
        <v>92.5</v>
      </c>
      <c r="G85" s="3">
        <f>F85*100/400</f>
        <v>23.125</v>
      </c>
    </row>
    <row r="86" spans="1:7" x14ac:dyDescent="0.15">
      <c r="A86" s="4" t="s">
        <v>2</v>
      </c>
      <c r="B86" s="5">
        <v>51.1</v>
      </c>
      <c r="C86" s="5">
        <v>55.7</v>
      </c>
      <c r="D86" s="5">
        <v>57.3</v>
      </c>
      <c r="E86" s="5">
        <v>72.7</v>
      </c>
      <c r="F86" s="5">
        <f t="shared" ref="F86:F90" si="10">B86+C86+D86+E86</f>
        <v>236.8</v>
      </c>
      <c r="G86" s="3">
        <f t="shared" ref="G86:G89" si="11">F86*100/400</f>
        <v>59.2</v>
      </c>
    </row>
    <row r="87" spans="1:7" x14ac:dyDescent="0.15">
      <c r="A87" s="4" t="s">
        <v>3</v>
      </c>
      <c r="B87" s="5">
        <v>8.9</v>
      </c>
      <c r="C87" s="5">
        <v>14.1</v>
      </c>
      <c r="D87" s="5">
        <v>7.3</v>
      </c>
      <c r="E87" s="5">
        <v>9.1</v>
      </c>
      <c r="F87" s="5">
        <f t="shared" si="10"/>
        <v>39.4</v>
      </c>
      <c r="G87" s="3">
        <f t="shared" si="11"/>
        <v>9.85</v>
      </c>
    </row>
    <row r="88" spans="1:7" x14ac:dyDescent="0.15">
      <c r="A88" s="4" t="s">
        <v>4</v>
      </c>
      <c r="B88" s="5">
        <v>1.1000000000000001</v>
      </c>
      <c r="C88" s="5">
        <v>2</v>
      </c>
      <c r="D88" s="5">
        <v>1</v>
      </c>
      <c r="E88" s="5">
        <v>0</v>
      </c>
      <c r="F88" s="5">
        <f t="shared" si="10"/>
        <v>4.0999999999999996</v>
      </c>
      <c r="G88" s="3">
        <f t="shared" si="11"/>
        <v>1.0249999999999999</v>
      </c>
    </row>
    <row r="89" spans="1:7" x14ac:dyDescent="0.15">
      <c r="A89" s="4" t="s">
        <v>5</v>
      </c>
      <c r="B89" s="5">
        <v>6.7</v>
      </c>
      <c r="C89" s="5">
        <v>6</v>
      </c>
      <c r="D89" s="5">
        <v>5.3</v>
      </c>
      <c r="E89" s="5">
        <v>9.1</v>
      </c>
      <c r="F89" s="5">
        <f t="shared" si="10"/>
        <v>27.1</v>
      </c>
      <c r="G89" s="3">
        <f t="shared" si="11"/>
        <v>6.7750000000000004</v>
      </c>
    </row>
    <row r="90" spans="1:7" x14ac:dyDescent="0.15">
      <c r="A90" s="4" t="s">
        <v>6</v>
      </c>
      <c r="B90" s="5">
        <v>100</v>
      </c>
      <c r="C90" s="5">
        <v>100</v>
      </c>
      <c r="D90" s="5">
        <v>100</v>
      </c>
      <c r="E90" s="5">
        <v>100</v>
      </c>
      <c r="F90" s="5">
        <f t="shared" si="10"/>
        <v>400</v>
      </c>
      <c r="G90" s="5">
        <v>100</v>
      </c>
    </row>
    <row r="91" spans="1:7" x14ac:dyDescent="0.15">
      <c r="A91" s="2"/>
      <c r="C91" s="1"/>
      <c r="D91" s="1"/>
      <c r="E91" s="1"/>
      <c r="F91" s="1"/>
    </row>
    <row r="99" spans="1:7" x14ac:dyDescent="0.15">
      <c r="A99" s="2" t="s">
        <v>12</v>
      </c>
    </row>
    <row r="100" spans="1:7" x14ac:dyDescent="0.15">
      <c r="A100" s="3"/>
      <c r="B100" s="3" t="s">
        <v>19</v>
      </c>
      <c r="C100" s="3" t="s">
        <v>20</v>
      </c>
      <c r="D100" s="3" t="s">
        <v>21</v>
      </c>
      <c r="E100" s="3" t="s">
        <v>22</v>
      </c>
      <c r="F100" s="3"/>
      <c r="G100" s="3" t="s">
        <v>23</v>
      </c>
    </row>
    <row r="101" spans="1:7" x14ac:dyDescent="0.15">
      <c r="A101" s="4" t="s">
        <v>1</v>
      </c>
      <c r="B101" s="5">
        <v>22.2</v>
      </c>
      <c r="C101" s="5">
        <v>6.7</v>
      </c>
      <c r="D101" s="5">
        <v>23.8</v>
      </c>
      <c r="E101" s="5">
        <v>45.5</v>
      </c>
      <c r="F101" s="5">
        <f>B101+C101+D101+E101</f>
        <v>98.2</v>
      </c>
      <c r="G101" s="3">
        <f>F101*100/400</f>
        <v>24.55</v>
      </c>
    </row>
    <row r="102" spans="1:7" x14ac:dyDescent="0.15">
      <c r="A102" s="4" t="s">
        <v>2</v>
      </c>
      <c r="B102" s="5">
        <v>53.3</v>
      </c>
      <c r="C102" s="5">
        <v>40.299999999999997</v>
      </c>
      <c r="D102" s="5">
        <v>56.8</v>
      </c>
      <c r="E102" s="5">
        <v>45.5</v>
      </c>
      <c r="F102" s="5">
        <f t="shared" ref="F102:F106" si="12">B102+C102+D102+E102</f>
        <v>195.89999999999998</v>
      </c>
      <c r="G102" s="3">
        <f t="shared" ref="G102:G105" si="13">F102*100/400</f>
        <v>48.974999999999994</v>
      </c>
    </row>
    <row r="103" spans="1:7" x14ac:dyDescent="0.15">
      <c r="A103" s="4" t="s">
        <v>3</v>
      </c>
      <c r="B103" s="5">
        <v>14.4</v>
      </c>
      <c r="C103" s="5">
        <v>14.1</v>
      </c>
      <c r="D103" s="5">
        <v>12.1</v>
      </c>
      <c r="E103" s="5">
        <v>9.1</v>
      </c>
      <c r="F103" s="5">
        <f t="shared" si="12"/>
        <v>49.7</v>
      </c>
      <c r="G103" s="3">
        <f t="shared" si="13"/>
        <v>12.425000000000001</v>
      </c>
    </row>
    <row r="104" spans="1:7" x14ac:dyDescent="0.15">
      <c r="A104" s="4" t="s">
        <v>4</v>
      </c>
      <c r="B104" s="5">
        <v>3.3</v>
      </c>
      <c r="C104" s="5">
        <v>4</v>
      </c>
      <c r="D104" s="5">
        <v>1.5</v>
      </c>
      <c r="E104" s="5">
        <v>0</v>
      </c>
      <c r="F104" s="5">
        <f t="shared" si="12"/>
        <v>8.8000000000000007</v>
      </c>
      <c r="G104" s="3">
        <f t="shared" si="13"/>
        <v>2.2000000000000002</v>
      </c>
    </row>
    <row r="105" spans="1:7" x14ac:dyDescent="0.15">
      <c r="A105" s="4" t="s">
        <v>5</v>
      </c>
      <c r="B105" s="5">
        <v>6.7</v>
      </c>
      <c r="C105" s="5">
        <v>34.9</v>
      </c>
      <c r="D105" s="5">
        <v>5.8</v>
      </c>
      <c r="E105" s="5">
        <v>0</v>
      </c>
      <c r="F105" s="5">
        <f t="shared" si="12"/>
        <v>47.4</v>
      </c>
      <c r="G105" s="3">
        <f t="shared" si="13"/>
        <v>11.85</v>
      </c>
    </row>
    <row r="106" spans="1:7" x14ac:dyDescent="0.15">
      <c r="A106" s="4" t="s">
        <v>6</v>
      </c>
      <c r="B106" s="5">
        <v>100</v>
      </c>
      <c r="C106" s="5">
        <v>100</v>
      </c>
      <c r="D106" s="5">
        <v>100</v>
      </c>
      <c r="E106" s="5">
        <v>100</v>
      </c>
      <c r="F106" s="5">
        <f t="shared" si="12"/>
        <v>400</v>
      </c>
      <c r="G106" s="5">
        <v>100</v>
      </c>
    </row>
    <row r="107" spans="1:7" x14ac:dyDescent="0.15">
      <c r="A107" s="2"/>
      <c r="C107" s="1"/>
      <c r="D107" s="1"/>
      <c r="E107" s="1"/>
      <c r="F107" s="1"/>
    </row>
    <row r="115" spans="1:7" x14ac:dyDescent="0.15">
      <c r="A115" s="2" t="s">
        <v>13</v>
      </c>
    </row>
    <row r="116" spans="1:7" x14ac:dyDescent="0.15">
      <c r="A116" s="3"/>
      <c r="B116" s="3" t="s">
        <v>19</v>
      </c>
      <c r="C116" s="3" t="s">
        <v>20</v>
      </c>
      <c r="D116" s="3" t="s">
        <v>21</v>
      </c>
      <c r="E116" s="3" t="s">
        <v>22</v>
      </c>
      <c r="F116" s="3"/>
      <c r="G116" s="3" t="s">
        <v>23</v>
      </c>
    </row>
    <row r="117" spans="1:7" x14ac:dyDescent="0.15">
      <c r="A117" s="4" t="s">
        <v>1</v>
      </c>
      <c r="B117" s="5">
        <v>5.6</v>
      </c>
      <c r="C117" s="5">
        <v>45.6</v>
      </c>
      <c r="D117" s="5">
        <v>12.6</v>
      </c>
      <c r="E117" s="5">
        <v>0</v>
      </c>
      <c r="F117" s="5">
        <f>B117+C117+D117+E117</f>
        <v>63.800000000000004</v>
      </c>
      <c r="G117" s="3">
        <f>F117*100/400</f>
        <v>15.95</v>
      </c>
    </row>
    <row r="118" spans="1:7" x14ac:dyDescent="0.15">
      <c r="A118" s="4" t="s">
        <v>2</v>
      </c>
      <c r="B118" s="5">
        <v>42.2</v>
      </c>
      <c r="C118" s="5">
        <v>49</v>
      </c>
      <c r="D118" s="5">
        <v>43.7</v>
      </c>
      <c r="E118" s="5">
        <v>54.5</v>
      </c>
      <c r="F118" s="5">
        <f t="shared" ref="F118:F122" si="14">B118+C118+D118+E118</f>
        <v>189.4</v>
      </c>
      <c r="G118" s="3">
        <f t="shared" ref="G118:G121" si="15">F118*100/400</f>
        <v>47.35</v>
      </c>
    </row>
    <row r="119" spans="1:7" x14ac:dyDescent="0.15">
      <c r="A119" s="4" t="s">
        <v>3</v>
      </c>
      <c r="B119" s="5">
        <v>10</v>
      </c>
      <c r="C119" s="5">
        <v>2.7</v>
      </c>
      <c r="D119" s="5">
        <v>11.7</v>
      </c>
      <c r="E119" s="5">
        <v>27.3</v>
      </c>
      <c r="F119" s="5">
        <f t="shared" si="14"/>
        <v>51.7</v>
      </c>
      <c r="G119" s="3">
        <f t="shared" si="15"/>
        <v>12.925000000000001</v>
      </c>
    </row>
    <row r="120" spans="1:7" x14ac:dyDescent="0.15">
      <c r="A120" s="4" t="s">
        <v>4</v>
      </c>
      <c r="B120" s="5">
        <v>6.7</v>
      </c>
      <c r="C120" s="5">
        <v>0.7</v>
      </c>
      <c r="D120" s="5">
        <v>4.4000000000000004</v>
      </c>
      <c r="E120" s="5">
        <v>9.1</v>
      </c>
      <c r="F120" s="5">
        <f t="shared" si="14"/>
        <v>20.9</v>
      </c>
      <c r="G120" s="3">
        <f t="shared" si="15"/>
        <v>5.2249999999999996</v>
      </c>
    </row>
    <row r="121" spans="1:7" x14ac:dyDescent="0.15">
      <c r="A121" s="4" t="s">
        <v>5</v>
      </c>
      <c r="B121" s="5">
        <v>35.6</v>
      </c>
      <c r="C121" s="5">
        <v>2</v>
      </c>
      <c r="D121" s="5">
        <v>27.7</v>
      </c>
      <c r="E121" s="5">
        <v>9.1</v>
      </c>
      <c r="F121" s="5">
        <f t="shared" si="14"/>
        <v>74.399999999999991</v>
      </c>
      <c r="G121" s="3">
        <f t="shared" si="15"/>
        <v>18.599999999999998</v>
      </c>
    </row>
    <row r="122" spans="1:7" x14ac:dyDescent="0.15">
      <c r="A122" s="4" t="s">
        <v>6</v>
      </c>
      <c r="B122" s="5">
        <v>100</v>
      </c>
      <c r="C122" s="5">
        <v>100</v>
      </c>
      <c r="D122" s="5">
        <v>100</v>
      </c>
      <c r="E122" s="5">
        <v>100</v>
      </c>
      <c r="F122" s="5">
        <f t="shared" si="14"/>
        <v>400</v>
      </c>
      <c r="G122" s="5">
        <v>100</v>
      </c>
    </row>
    <row r="123" spans="1:7" x14ac:dyDescent="0.15">
      <c r="A123" s="2"/>
      <c r="C123" s="1"/>
      <c r="D123" s="1"/>
      <c r="E123" s="1"/>
      <c r="F123" s="1"/>
    </row>
    <row r="131" spans="1:7" x14ac:dyDescent="0.15">
      <c r="A131" s="2" t="s">
        <v>14</v>
      </c>
    </row>
    <row r="132" spans="1:7" x14ac:dyDescent="0.15">
      <c r="A132" s="3"/>
      <c r="B132" s="3" t="s">
        <v>19</v>
      </c>
      <c r="C132" s="3" t="s">
        <v>20</v>
      </c>
      <c r="D132" s="3" t="s">
        <v>21</v>
      </c>
      <c r="E132" s="3" t="s">
        <v>22</v>
      </c>
      <c r="F132" s="3"/>
      <c r="G132" s="3" t="s">
        <v>23</v>
      </c>
    </row>
    <row r="133" spans="1:7" x14ac:dyDescent="0.15">
      <c r="A133" s="4" t="s">
        <v>1</v>
      </c>
      <c r="B133" s="5">
        <v>44.4</v>
      </c>
      <c r="C133" s="5">
        <v>16.8</v>
      </c>
      <c r="D133" s="5">
        <v>47.1</v>
      </c>
      <c r="E133" s="5">
        <v>27.3</v>
      </c>
      <c r="F133" s="5">
        <f>B133+C133+D133+E133</f>
        <v>135.60000000000002</v>
      </c>
      <c r="G133" s="3">
        <f>F133*100/400</f>
        <v>33.900000000000006</v>
      </c>
    </row>
    <row r="134" spans="1:7" x14ac:dyDescent="0.15">
      <c r="A134" s="4" t="s">
        <v>2</v>
      </c>
      <c r="B134" s="5">
        <v>51.1</v>
      </c>
      <c r="C134" s="5">
        <v>38.9</v>
      </c>
      <c r="D134" s="5">
        <v>48.5</v>
      </c>
      <c r="E134" s="5">
        <v>63.6</v>
      </c>
      <c r="F134" s="5">
        <f t="shared" ref="F134:F138" si="16">B134+C134+D134+E134</f>
        <v>202.1</v>
      </c>
      <c r="G134" s="3">
        <f t="shared" ref="G134:G137" si="17">F134*100/400</f>
        <v>50.524999999999999</v>
      </c>
    </row>
    <row r="135" spans="1:7" x14ac:dyDescent="0.15">
      <c r="A135" s="4" t="s">
        <v>3</v>
      </c>
      <c r="B135" s="5">
        <v>2.2000000000000002</v>
      </c>
      <c r="C135" s="5">
        <v>6</v>
      </c>
      <c r="D135" s="5">
        <v>2.4</v>
      </c>
      <c r="E135" s="5">
        <v>9.1</v>
      </c>
      <c r="F135" s="5">
        <f t="shared" si="16"/>
        <v>19.7</v>
      </c>
      <c r="G135" s="3">
        <f t="shared" si="17"/>
        <v>4.9249999999999998</v>
      </c>
    </row>
    <row r="136" spans="1:7" x14ac:dyDescent="0.15">
      <c r="A136" s="4" t="s">
        <v>4</v>
      </c>
      <c r="B136" s="5">
        <v>1.1000000000000001</v>
      </c>
      <c r="C136" s="5">
        <v>3.4</v>
      </c>
      <c r="D136" s="5">
        <v>0.5</v>
      </c>
      <c r="E136" s="5">
        <v>0</v>
      </c>
      <c r="F136" s="5">
        <f t="shared" si="16"/>
        <v>5</v>
      </c>
      <c r="G136" s="3">
        <f t="shared" si="17"/>
        <v>1.25</v>
      </c>
    </row>
    <row r="137" spans="1:7" x14ac:dyDescent="0.15">
      <c r="A137" s="4" t="s">
        <v>5</v>
      </c>
      <c r="B137" s="5">
        <v>1.1000000000000001</v>
      </c>
      <c r="C137" s="5">
        <v>34.9</v>
      </c>
      <c r="D137" s="5">
        <v>1.5</v>
      </c>
      <c r="E137" s="5">
        <v>0</v>
      </c>
      <c r="F137" s="5">
        <f t="shared" si="16"/>
        <v>37.5</v>
      </c>
      <c r="G137" s="3">
        <f t="shared" si="17"/>
        <v>9.375</v>
      </c>
    </row>
    <row r="138" spans="1:7" x14ac:dyDescent="0.15">
      <c r="A138" s="4" t="s">
        <v>6</v>
      </c>
      <c r="B138" s="5">
        <v>100</v>
      </c>
      <c r="C138" s="5">
        <v>100</v>
      </c>
      <c r="D138" s="5">
        <v>100</v>
      </c>
      <c r="E138" s="5">
        <v>100</v>
      </c>
      <c r="F138" s="5">
        <f t="shared" si="16"/>
        <v>400</v>
      </c>
      <c r="G138" s="5">
        <v>100</v>
      </c>
    </row>
    <row r="139" spans="1:7" x14ac:dyDescent="0.15">
      <c r="A139" s="2"/>
      <c r="C139" s="1"/>
      <c r="D139" s="1"/>
      <c r="E139" s="1"/>
      <c r="F139" s="1"/>
    </row>
    <row r="147" spans="1:7" x14ac:dyDescent="0.15">
      <c r="A147" s="2" t="s">
        <v>28</v>
      </c>
    </row>
    <row r="148" spans="1:7" x14ac:dyDescent="0.15">
      <c r="A148" s="3"/>
      <c r="B148" s="3" t="s">
        <v>19</v>
      </c>
      <c r="C148" s="3" t="s">
        <v>20</v>
      </c>
      <c r="D148" s="3" t="s">
        <v>21</v>
      </c>
      <c r="E148" s="3" t="s">
        <v>22</v>
      </c>
      <c r="F148" s="3"/>
      <c r="G148" s="3" t="s">
        <v>23</v>
      </c>
    </row>
    <row r="149" spans="1:7" x14ac:dyDescent="0.15">
      <c r="A149" s="4" t="s">
        <v>1</v>
      </c>
      <c r="B149" s="5">
        <v>15.6</v>
      </c>
      <c r="C149" s="5">
        <v>14.8</v>
      </c>
      <c r="D149" s="5">
        <v>19.899999999999999</v>
      </c>
      <c r="E149" s="5">
        <v>9.1</v>
      </c>
      <c r="F149" s="5">
        <f>B149+C149+D149+E149</f>
        <v>59.4</v>
      </c>
      <c r="G149" s="3">
        <f>F149*100/400</f>
        <v>14.85</v>
      </c>
    </row>
    <row r="150" spans="1:7" x14ac:dyDescent="0.15">
      <c r="A150" s="4" t="s">
        <v>2</v>
      </c>
      <c r="B150" s="5">
        <v>43.3</v>
      </c>
      <c r="C150" s="5">
        <v>41.6</v>
      </c>
      <c r="D150" s="5">
        <v>37.4</v>
      </c>
      <c r="E150" s="5">
        <v>45.5</v>
      </c>
      <c r="F150" s="5">
        <f t="shared" ref="F150:F154" si="18">B150+C150+D150+E150</f>
        <v>167.8</v>
      </c>
      <c r="G150" s="3">
        <f t="shared" ref="G150:G153" si="19">F150*100/400</f>
        <v>41.95</v>
      </c>
    </row>
    <row r="151" spans="1:7" x14ac:dyDescent="0.15">
      <c r="A151" s="4" t="s">
        <v>3</v>
      </c>
      <c r="B151" s="5">
        <v>5.6</v>
      </c>
      <c r="C151" s="5">
        <v>9.4</v>
      </c>
      <c r="D151" s="5">
        <v>7.8</v>
      </c>
      <c r="E151" s="5">
        <v>9.1</v>
      </c>
      <c r="F151" s="5">
        <f t="shared" si="18"/>
        <v>31.9</v>
      </c>
      <c r="G151" s="3">
        <f t="shared" si="19"/>
        <v>7.9749999999999996</v>
      </c>
    </row>
    <row r="152" spans="1:7" x14ac:dyDescent="0.15">
      <c r="A152" s="4" t="s">
        <v>4</v>
      </c>
      <c r="B152" s="5">
        <v>3.3</v>
      </c>
      <c r="C152" s="5">
        <v>12.8</v>
      </c>
      <c r="D152" s="5">
        <v>2.4</v>
      </c>
      <c r="E152" s="5">
        <v>0</v>
      </c>
      <c r="F152" s="5">
        <f t="shared" si="18"/>
        <v>18.5</v>
      </c>
      <c r="G152" s="3">
        <f t="shared" si="19"/>
        <v>4.625</v>
      </c>
    </row>
    <row r="153" spans="1:7" x14ac:dyDescent="0.15">
      <c r="A153" s="4" t="s">
        <v>5</v>
      </c>
      <c r="B153" s="5">
        <v>32.200000000000003</v>
      </c>
      <c r="C153" s="5">
        <v>21.5</v>
      </c>
      <c r="D153" s="5">
        <v>32.5</v>
      </c>
      <c r="E153" s="5">
        <v>36.4</v>
      </c>
      <c r="F153" s="5">
        <f t="shared" si="18"/>
        <v>122.6</v>
      </c>
      <c r="G153" s="3">
        <f t="shared" si="19"/>
        <v>30.65</v>
      </c>
    </row>
    <row r="154" spans="1:7" x14ac:dyDescent="0.15">
      <c r="A154" s="4" t="s">
        <v>6</v>
      </c>
      <c r="B154" s="5">
        <v>100</v>
      </c>
      <c r="C154" s="5">
        <v>100</v>
      </c>
      <c r="D154" s="5">
        <v>100</v>
      </c>
      <c r="E154" s="5">
        <v>100</v>
      </c>
      <c r="F154" s="5">
        <f t="shared" si="18"/>
        <v>400</v>
      </c>
      <c r="G154" s="5">
        <v>100</v>
      </c>
    </row>
    <row r="155" spans="1:7" x14ac:dyDescent="0.15">
      <c r="A155" s="2"/>
      <c r="C155" s="1"/>
      <c r="D155" s="1"/>
      <c r="E155" s="1"/>
      <c r="F155" s="1"/>
    </row>
    <row r="163" spans="1:7" x14ac:dyDescent="0.15">
      <c r="A163" s="2" t="s">
        <v>29</v>
      </c>
    </row>
    <row r="164" spans="1:7" x14ac:dyDescent="0.15">
      <c r="A164" s="3"/>
      <c r="B164" s="3" t="s">
        <v>19</v>
      </c>
      <c r="C164" s="3" t="s">
        <v>20</v>
      </c>
      <c r="D164" s="3" t="s">
        <v>21</v>
      </c>
      <c r="E164" s="3" t="s">
        <v>22</v>
      </c>
      <c r="F164" s="3"/>
      <c r="G164" s="3" t="s">
        <v>23</v>
      </c>
    </row>
    <row r="165" spans="1:7" x14ac:dyDescent="0.15">
      <c r="A165" s="4" t="s">
        <v>1</v>
      </c>
      <c r="B165" s="5">
        <v>16.7</v>
      </c>
      <c r="C165" s="5">
        <v>12.1</v>
      </c>
      <c r="D165" s="5">
        <v>20.9</v>
      </c>
      <c r="E165" s="5">
        <v>9.1</v>
      </c>
      <c r="F165" s="5">
        <f>B165+C165+D165+E165</f>
        <v>58.8</v>
      </c>
      <c r="G165" s="3">
        <f>F165*100/400</f>
        <v>14.7</v>
      </c>
    </row>
    <row r="166" spans="1:7" x14ac:dyDescent="0.15">
      <c r="A166" s="4" t="s">
        <v>2</v>
      </c>
      <c r="B166" s="5">
        <v>41.1</v>
      </c>
      <c r="C166" s="5">
        <v>43.6</v>
      </c>
      <c r="D166" s="5">
        <v>41.3</v>
      </c>
      <c r="E166" s="5">
        <v>54.5</v>
      </c>
      <c r="F166" s="5">
        <f t="shared" ref="F166:F170" si="20">B166+C166+D166+E166</f>
        <v>180.5</v>
      </c>
      <c r="G166" s="3">
        <f t="shared" ref="G166:G169" si="21">F166*100/400</f>
        <v>45.125</v>
      </c>
    </row>
    <row r="167" spans="1:7" x14ac:dyDescent="0.15">
      <c r="A167" s="4" t="s">
        <v>3</v>
      </c>
      <c r="B167" s="5">
        <v>5.6</v>
      </c>
      <c r="C167" s="5">
        <v>12.8</v>
      </c>
      <c r="D167" s="5">
        <v>8.3000000000000007</v>
      </c>
      <c r="E167" s="5">
        <v>0</v>
      </c>
      <c r="F167" s="5">
        <f t="shared" si="20"/>
        <v>26.7</v>
      </c>
      <c r="G167" s="3">
        <f t="shared" si="21"/>
        <v>6.6749999999999998</v>
      </c>
    </row>
    <row r="168" spans="1:7" x14ac:dyDescent="0.15">
      <c r="A168" s="4" t="s">
        <v>4</v>
      </c>
      <c r="B168" s="5">
        <v>15.6</v>
      </c>
      <c r="C168" s="5">
        <v>4</v>
      </c>
      <c r="D168" s="5">
        <v>9.1999999999999993</v>
      </c>
      <c r="E168" s="5">
        <v>0</v>
      </c>
      <c r="F168" s="5">
        <f t="shared" si="20"/>
        <v>28.8</v>
      </c>
      <c r="G168" s="3">
        <f t="shared" si="21"/>
        <v>7.2</v>
      </c>
    </row>
    <row r="169" spans="1:7" x14ac:dyDescent="0.15">
      <c r="A169" s="4" t="s">
        <v>5</v>
      </c>
      <c r="B169" s="5">
        <v>21.1</v>
      </c>
      <c r="C169" s="7">
        <v>27.5</v>
      </c>
      <c r="D169" s="5">
        <v>20.399999999999999</v>
      </c>
      <c r="E169" s="5">
        <v>36.4</v>
      </c>
      <c r="F169" s="5">
        <f t="shared" si="20"/>
        <v>105.4</v>
      </c>
      <c r="G169" s="3">
        <f t="shared" si="21"/>
        <v>26.35</v>
      </c>
    </row>
    <row r="170" spans="1:7" x14ac:dyDescent="0.15">
      <c r="A170" s="4" t="s">
        <v>6</v>
      </c>
      <c r="B170" s="9">
        <v>100</v>
      </c>
      <c r="C170" s="11">
        <v>100</v>
      </c>
      <c r="D170" s="10">
        <v>100</v>
      </c>
      <c r="E170" s="5">
        <v>100</v>
      </c>
      <c r="F170" s="5">
        <f t="shared" si="20"/>
        <v>400</v>
      </c>
      <c r="G170" s="5">
        <v>100</v>
      </c>
    </row>
    <row r="171" spans="1:7" x14ac:dyDescent="0.15">
      <c r="A171" s="2"/>
      <c r="C171" s="8"/>
      <c r="D171" s="1"/>
      <c r="E171" s="1"/>
      <c r="F171" s="1"/>
    </row>
    <row r="179" spans="1:7" x14ac:dyDescent="0.15">
      <c r="A179" s="2" t="s">
        <v>30</v>
      </c>
    </row>
    <row r="180" spans="1:7" x14ac:dyDescent="0.15">
      <c r="A180" s="3"/>
      <c r="B180" s="3" t="s">
        <v>19</v>
      </c>
      <c r="C180" s="3" t="s">
        <v>20</v>
      </c>
      <c r="D180" s="3" t="s">
        <v>21</v>
      </c>
      <c r="E180" s="3" t="s">
        <v>22</v>
      </c>
      <c r="F180" s="3"/>
      <c r="G180" s="3" t="s">
        <v>23</v>
      </c>
    </row>
    <row r="181" spans="1:7" x14ac:dyDescent="0.15">
      <c r="A181" s="4" t="s">
        <v>1</v>
      </c>
      <c r="B181" s="5">
        <v>12.2</v>
      </c>
      <c r="C181" s="5">
        <v>12.1</v>
      </c>
      <c r="D181" s="5">
        <v>14.6</v>
      </c>
      <c r="E181" s="5">
        <v>0</v>
      </c>
      <c r="F181" s="5">
        <f>B181+C181+D181+E181</f>
        <v>38.9</v>
      </c>
      <c r="G181" s="3">
        <f>F181*100/400</f>
        <v>9.7249999999999996</v>
      </c>
    </row>
    <row r="182" spans="1:7" x14ac:dyDescent="0.15">
      <c r="A182" s="4" t="s">
        <v>2</v>
      </c>
      <c r="B182" s="5">
        <v>37.799999999999997</v>
      </c>
      <c r="C182" s="5">
        <v>43.6</v>
      </c>
      <c r="D182" s="5">
        <v>43.2</v>
      </c>
      <c r="E182" s="5">
        <v>36.4</v>
      </c>
      <c r="F182" s="5">
        <f t="shared" ref="F182:F186" si="22">B182+C182+D182+E182</f>
        <v>161</v>
      </c>
      <c r="G182" s="3">
        <f t="shared" ref="G182:G185" si="23">F182*100/400</f>
        <v>40.25</v>
      </c>
    </row>
    <row r="183" spans="1:7" x14ac:dyDescent="0.15">
      <c r="A183" s="4" t="s">
        <v>3</v>
      </c>
      <c r="B183" s="5">
        <v>13.3</v>
      </c>
      <c r="C183" s="5">
        <v>12.8</v>
      </c>
      <c r="D183" s="5">
        <v>13.6</v>
      </c>
      <c r="E183" s="5">
        <v>18.2</v>
      </c>
      <c r="F183" s="5">
        <f t="shared" si="22"/>
        <v>57.900000000000006</v>
      </c>
      <c r="G183" s="3">
        <f t="shared" si="23"/>
        <v>14.475000000000001</v>
      </c>
    </row>
    <row r="184" spans="1:7" x14ac:dyDescent="0.15">
      <c r="A184" s="4" t="s">
        <v>4</v>
      </c>
      <c r="B184" s="5">
        <v>5.6</v>
      </c>
      <c r="C184" s="5">
        <v>4</v>
      </c>
      <c r="D184" s="5">
        <v>3.4</v>
      </c>
      <c r="E184" s="5">
        <v>0</v>
      </c>
      <c r="F184" s="5">
        <f t="shared" si="22"/>
        <v>13</v>
      </c>
      <c r="G184" s="3">
        <f t="shared" si="23"/>
        <v>3.25</v>
      </c>
    </row>
    <row r="185" spans="1:7" x14ac:dyDescent="0.15">
      <c r="A185" s="4" t="s">
        <v>5</v>
      </c>
      <c r="B185" s="5">
        <v>31.1</v>
      </c>
      <c r="C185" s="5">
        <v>27.5</v>
      </c>
      <c r="D185" s="5">
        <v>25.2</v>
      </c>
      <c r="E185" s="5">
        <v>45.5</v>
      </c>
      <c r="F185" s="5">
        <f t="shared" si="22"/>
        <v>129.30000000000001</v>
      </c>
      <c r="G185" s="3">
        <f t="shared" si="23"/>
        <v>32.325000000000003</v>
      </c>
    </row>
    <row r="186" spans="1:7" x14ac:dyDescent="0.15">
      <c r="A186" s="4" t="s">
        <v>6</v>
      </c>
      <c r="B186" s="5">
        <v>100</v>
      </c>
      <c r="C186" s="5">
        <v>100</v>
      </c>
      <c r="D186" s="5">
        <v>100</v>
      </c>
      <c r="E186" s="5">
        <v>100</v>
      </c>
      <c r="F186" s="5">
        <f t="shared" si="22"/>
        <v>400</v>
      </c>
      <c r="G186" s="5">
        <v>100</v>
      </c>
    </row>
    <row r="187" spans="1:7" x14ac:dyDescent="0.15">
      <c r="A187" s="2"/>
      <c r="C187" s="12"/>
      <c r="D187" s="1"/>
    </row>
    <row r="195" spans="1:7" x14ac:dyDescent="0.15">
      <c r="A195" s="2" t="s">
        <v>26</v>
      </c>
    </row>
    <row r="196" spans="1:7" x14ac:dyDescent="0.15">
      <c r="A196" s="3"/>
      <c r="B196" s="3" t="s">
        <v>16</v>
      </c>
      <c r="C196" s="3" t="s">
        <v>17</v>
      </c>
      <c r="D196" s="3" t="s">
        <v>18</v>
      </c>
      <c r="E196" s="3" t="s">
        <v>24</v>
      </c>
      <c r="F196" s="3"/>
      <c r="G196" s="3" t="s">
        <v>25</v>
      </c>
    </row>
    <row r="197" spans="1:7" x14ac:dyDescent="0.15">
      <c r="A197" s="4" t="s">
        <v>1</v>
      </c>
      <c r="B197" s="3">
        <v>4</v>
      </c>
      <c r="C197" s="14">
        <v>3</v>
      </c>
      <c r="D197" s="14" t="s">
        <v>31</v>
      </c>
      <c r="E197" s="13">
        <f>B197+C197+D197</f>
        <v>9</v>
      </c>
      <c r="F197" s="5">
        <f>B197+C197+D197+E197</f>
        <v>18</v>
      </c>
      <c r="G197" s="15">
        <f>E197/$E$202*100</f>
        <v>50</v>
      </c>
    </row>
    <row r="198" spans="1:7" x14ac:dyDescent="0.15">
      <c r="A198" s="4" t="s">
        <v>2</v>
      </c>
      <c r="B198" s="3">
        <v>2</v>
      </c>
      <c r="C198" s="14">
        <v>2</v>
      </c>
      <c r="D198" s="14" t="s">
        <v>32</v>
      </c>
      <c r="E198" s="13">
        <f t="shared" ref="E198:E202" si="24">B198+C198+D198</f>
        <v>5</v>
      </c>
      <c r="F198" s="5">
        <f t="shared" ref="F198:F202" si="25">B198+C198+D198+E198</f>
        <v>10</v>
      </c>
      <c r="G198" s="15">
        <f t="shared" ref="G198:G201" si="26">E198/$E$202*100</f>
        <v>27.777777777777779</v>
      </c>
    </row>
    <row r="199" spans="1:7" x14ac:dyDescent="0.15">
      <c r="A199" s="4" t="s">
        <v>3</v>
      </c>
      <c r="B199" s="3">
        <v>0</v>
      </c>
      <c r="C199" s="14">
        <v>0</v>
      </c>
      <c r="D199" s="14" t="s">
        <v>33</v>
      </c>
      <c r="E199" s="13">
        <f t="shared" si="24"/>
        <v>0</v>
      </c>
      <c r="F199" s="5">
        <f t="shared" si="25"/>
        <v>0</v>
      </c>
      <c r="G199" s="15">
        <f t="shared" si="26"/>
        <v>0</v>
      </c>
    </row>
    <row r="200" spans="1:7" x14ac:dyDescent="0.15">
      <c r="A200" s="4" t="s">
        <v>4</v>
      </c>
      <c r="B200" s="3">
        <v>1</v>
      </c>
      <c r="C200" s="14">
        <v>0</v>
      </c>
      <c r="D200" s="14" t="s">
        <v>33</v>
      </c>
      <c r="E200" s="13">
        <f t="shared" si="24"/>
        <v>1</v>
      </c>
      <c r="F200" s="5">
        <f t="shared" si="25"/>
        <v>2</v>
      </c>
      <c r="G200" s="15">
        <f t="shared" si="26"/>
        <v>5.5555555555555554</v>
      </c>
    </row>
    <row r="201" spans="1:7" x14ac:dyDescent="0.15">
      <c r="A201" s="4" t="s">
        <v>5</v>
      </c>
      <c r="B201" s="3">
        <v>1</v>
      </c>
      <c r="C201" s="14">
        <v>2</v>
      </c>
      <c r="D201" s="14" t="s">
        <v>33</v>
      </c>
      <c r="E201" s="13">
        <f t="shared" si="24"/>
        <v>3</v>
      </c>
      <c r="F201" s="5">
        <f t="shared" si="25"/>
        <v>6</v>
      </c>
      <c r="G201" s="15">
        <f t="shared" si="26"/>
        <v>16.666666666666664</v>
      </c>
    </row>
    <row r="202" spans="1:7" x14ac:dyDescent="0.15">
      <c r="A202" s="4" t="s">
        <v>6</v>
      </c>
      <c r="B202" s="3">
        <v>8</v>
      </c>
      <c r="C202" s="14">
        <f>C197+C198+C199+C200+C201</f>
        <v>7</v>
      </c>
      <c r="D202" s="14">
        <f>D197+D198+D199+D200+D201</f>
        <v>3</v>
      </c>
      <c r="E202" s="13">
        <f t="shared" si="24"/>
        <v>18</v>
      </c>
      <c r="F202" s="5">
        <f t="shared" si="25"/>
        <v>36</v>
      </c>
      <c r="G202" s="3">
        <v>100</v>
      </c>
    </row>
    <row r="203" spans="1:7" x14ac:dyDescent="0.15">
      <c r="A203" s="2"/>
      <c r="C203" s="1"/>
      <c r="D203" s="1"/>
    </row>
    <row r="207" spans="1:7" x14ac:dyDescent="0.15">
      <c r="A207" s="2" t="s">
        <v>27</v>
      </c>
    </row>
    <row r="208" spans="1:7" x14ac:dyDescent="0.15">
      <c r="A208" s="3"/>
      <c r="B208" s="3" t="s">
        <v>16</v>
      </c>
      <c r="C208" s="3" t="s">
        <v>17</v>
      </c>
      <c r="D208" s="3" t="s">
        <v>18</v>
      </c>
      <c r="E208" s="3" t="s">
        <v>24</v>
      </c>
      <c r="F208" s="3"/>
      <c r="G208" s="3" t="s">
        <v>25</v>
      </c>
    </row>
    <row r="209" spans="1:7" x14ac:dyDescent="0.15">
      <c r="A209" s="4" t="s">
        <v>1</v>
      </c>
      <c r="B209" s="3">
        <v>3</v>
      </c>
      <c r="C209" s="14" t="s">
        <v>36</v>
      </c>
      <c r="D209" s="14">
        <v>2</v>
      </c>
      <c r="E209" s="13">
        <f>B209+C209+D209</f>
        <v>8</v>
      </c>
      <c r="F209" s="5">
        <f>B209+C209+D209+E209</f>
        <v>16</v>
      </c>
      <c r="G209" s="15">
        <f>E209/$E214*100</f>
        <v>44.444444444444443</v>
      </c>
    </row>
    <row r="210" spans="1:7" x14ac:dyDescent="0.15">
      <c r="A210" s="4" t="s">
        <v>2</v>
      </c>
      <c r="B210" s="3">
        <v>1</v>
      </c>
      <c r="C210" s="14" t="s">
        <v>34</v>
      </c>
      <c r="D210" s="14">
        <v>0</v>
      </c>
      <c r="E210" s="13">
        <f t="shared" ref="D210:E214" si="27">B210+C210+D210</f>
        <v>3</v>
      </c>
      <c r="F210" s="5">
        <f t="shared" ref="F210:F214" si="28">B210+C210+D210+E210</f>
        <v>6</v>
      </c>
      <c r="G210" s="15">
        <f>E210/$E214*100</f>
        <v>16.666666666666664</v>
      </c>
    </row>
    <row r="211" spans="1:7" x14ac:dyDescent="0.15">
      <c r="A211" s="4" t="s">
        <v>3</v>
      </c>
      <c r="B211" s="3">
        <v>2</v>
      </c>
      <c r="C211" s="14" t="s">
        <v>35</v>
      </c>
      <c r="D211" s="14">
        <v>1</v>
      </c>
      <c r="E211" s="13">
        <f t="shared" si="27"/>
        <v>3</v>
      </c>
      <c r="F211" s="5">
        <f t="shared" si="28"/>
        <v>6</v>
      </c>
      <c r="G211" s="15">
        <f>E211/$E214*100</f>
        <v>16.666666666666664</v>
      </c>
    </row>
    <row r="212" spans="1:7" x14ac:dyDescent="0.15">
      <c r="A212" s="4" t="s">
        <v>4</v>
      </c>
      <c r="B212" s="3">
        <v>1</v>
      </c>
      <c r="C212" s="14" t="s">
        <v>33</v>
      </c>
      <c r="D212" s="14">
        <v>0</v>
      </c>
      <c r="E212" s="13">
        <f t="shared" si="27"/>
        <v>1</v>
      </c>
      <c r="F212" s="5">
        <f t="shared" si="28"/>
        <v>2</v>
      </c>
      <c r="G212" s="15">
        <f>E212/$E214*100</f>
        <v>5.5555555555555554</v>
      </c>
    </row>
    <row r="213" spans="1:7" x14ac:dyDescent="0.15">
      <c r="A213" s="4" t="s">
        <v>5</v>
      </c>
      <c r="B213" s="3">
        <v>1</v>
      </c>
      <c r="C213" s="14" t="s">
        <v>34</v>
      </c>
      <c r="D213" s="14">
        <v>0</v>
      </c>
      <c r="E213" s="13">
        <f t="shared" si="27"/>
        <v>3</v>
      </c>
      <c r="F213" s="5">
        <f t="shared" si="28"/>
        <v>6</v>
      </c>
      <c r="G213" s="15">
        <f>E213/$E214*100</f>
        <v>16.666666666666664</v>
      </c>
    </row>
    <row r="214" spans="1:7" x14ac:dyDescent="0.15">
      <c r="A214" s="4" t="s">
        <v>6</v>
      </c>
      <c r="B214" s="3">
        <v>8</v>
      </c>
      <c r="C214" s="14" t="s">
        <v>37</v>
      </c>
      <c r="D214" s="15">
        <v>3</v>
      </c>
      <c r="E214" s="13">
        <f t="shared" si="27"/>
        <v>18</v>
      </c>
      <c r="F214" s="5">
        <f t="shared" si="28"/>
        <v>36</v>
      </c>
      <c r="G214" s="3">
        <v>100</v>
      </c>
    </row>
    <row r="215" spans="1:7" x14ac:dyDescent="0.15">
      <c r="A215" s="2"/>
    </row>
  </sheetData>
  <phoneticPr fontId="1"/>
  <pageMargins left="0.51181102362204722" right="0.51181102362204722" top="0.55118110236220474" bottom="0.55118110236220474" header="0.31496062992125984" footer="0.31496062992125984"/>
  <pageSetup paperSize="9" scale="69" orientation="portrait" horizontalDpi="4294967292" verticalDpi="4294967292" r:id="rId1"/>
  <rowBreaks count="2" manualBreakCount="2">
    <brk id="66" max="16383" man="1"/>
    <brk id="13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単純集計</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dc:creator>
  <cp:lastModifiedBy>ks09657452a</cp:lastModifiedBy>
  <cp:lastPrinted>2018-12-21T05:34:39Z</cp:lastPrinted>
  <dcterms:created xsi:type="dcterms:W3CDTF">2018-12-20T00:28:52Z</dcterms:created>
  <dcterms:modified xsi:type="dcterms:W3CDTF">2018-12-21T07:20:11Z</dcterms:modified>
</cp:coreProperties>
</file>